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180" windowWidth="24340" windowHeight="16800" activeTab="0"/>
  </bookViews>
  <sheets>
    <sheet name="情報通信主要データ" sheetId="1" r:id="rId1"/>
  </sheets>
  <definedNames>
    <definedName name="_xlnm.Print_Area" localSheetId="0">'情報通信主要データ'!$A$1:$T$58</definedName>
  </definedNames>
  <calcPr fullCalcOnLoad="1"/>
</workbook>
</file>

<file path=xl/sharedStrings.xml><?xml version="1.0" encoding="utf-8"?>
<sst xmlns="http://schemas.openxmlformats.org/spreadsheetml/2006/main" count="448" uniqueCount="183">
  <si>
    <t>データ項目</t>
  </si>
  <si>
    <t>出典</t>
  </si>
  <si>
    <t>備考</t>
  </si>
  <si>
    <t>スカイパーフェクＴＶの契約数</t>
  </si>
  <si>
    <t>加入電話契約数</t>
  </si>
  <si>
    <t>ＩＳＤＮ回線数</t>
  </si>
  <si>
    <t>ケーブルテレビ事業者数</t>
  </si>
  <si>
    <t>ＮＨＫ放送受信契約数の推移：カラー契約、普通契約の合計</t>
  </si>
  <si>
    <t>第二種電気通信事業</t>
  </si>
  <si>
    <t>通信産業全体</t>
  </si>
  <si>
    <t>衛星放送受信契約数</t>
  </si>
  <si>
    <t>衛星放送受信契約数</t>
  </si>
  <si>
    <t>総務省調べ</t>
  </si>
  <si>
    <t>H13.12末</t>
  </si>
  <si>
    <t>ｉモード、ＥＺｗｅｂ、J-Skyｻｰﾋﾞｽ加入数合計</t>
  </si>
  <si>
    <t>H14.3末</t>
  </si>
  <si>
    <t>ＢＳデジタル放送受信件数</t>
  </si>
  <si>
    <t>万件</t>
  </si>
  <si>
    <t>社</t>
  </si>
  <si>
    <t>億円</t>
  </si>
  <si>
    <t>H13年度</t>
  </si>
  <si>
    <t>最新データ</t>
  </si>
  <si>
    <t>人口比</t>
  </si>
  <si>
    <t>世帯比</t>
  </si>
  <si>
    <t>前年同期比等</t>
  </si>
  <si>
    <t>前年同期等データ</t>
  </si>
  <si>
    <t>以下の合計</t>
  </si>
  <si>
    <t>第二種電気通信事業者数の推移</t>
  </si>
  <si>
    <t>注：携帯電話のｲﾝﾀｰﾈｯﾄ対応率は、携帯電話</t>
  </si>
  <si>
    <t>　加入者に占める携帯ｲﾝﾀｰﾈｯﾄ加入者の割合</t>
  </si>
  <si>
    <t>国際順位</t>
  </si>
  <si>
    <t>情報通信白書</t>
  </si>
  <si>
    <t>■情報通信産業等</t>
  </si>
  <si>
    <t>電子商取引</t>
  </si>
  <si>
    <t>ｲﾝﾀｰﾈｯﾄ利用率</t>
  </si>
  <si>
    <t>企業通信網整備率</t>
  </si>
  <si>
    <t>■企業</t>
  </si>
  <si>
    <t>総務省調査</t>
  </si>
  <si>
    <t>地域公共ﾈｯﾄﾜｰｸ整備率</t>
  </si>
  <si>
    <t>■行政・教育</t>
  </si>
  <si>
    <t>公立学校ｲﾝﾀｰﾈｯﾄ接続率</t>
  </si>
  <si>
    <t>文部科学省</t>
  </si>
  <si>
    <t>ﾃﾚﾜｰｸ人口：286万人</t>
  </si>
  <si>
    <t>H14.12末</t>
  </si>
  <si>
    <t>ﾒﾃﾞｨｱｺﾝﾃﾝﾂ市場:11兆円</t>
  </si>
  <si>
    <t>総務省報道発表(H15.3.7)</t>
  </si>
  <si>
    <t>平成１４年通信利用動向調査結果</t>
  </si>
  <si>
    <t>人口比：１０位</t>
  </si>
  <si>
    <t>　企業:98%、事業所79%</t>
  </si>
  <si>
    <t>　企業内:91%、企業間:54%</t>
  </si>
  <si>
    <t>　企業-企業:27%、企業-消費者:13%</t>
  </si>
  <si>
    <t>電子商取引実施企業</t>
  </si>
  <si>
    <t>企業の情報通信</t>
  </si>
  <si>
    <t>　ネットワーク被害率:76%</t>
  </si>
  <si>
    <t>H15.3末</t>
  </si>
  <si>
    <t>総務省報道発表資料（Ｈ15.3.28）</t>
  </si>
  <si>
    <t>全事業者（回収率85.1%）</t>
  </si>
  <si>
    <t>【インターネット利用者】</t>
  </si>
  <si>
    <t>インターネット利用者数</t>
  </si>
  <si>
    <t>【モバイル利用者】</t>
  </si>
  <si>
    <t>【電気通信利用者】</t>
  </si>
  <si>
    <t>【放送利用者】</t>
  </si>
  <si>
    <t>【電気通信・放送事業者数】</t>
  </si>
  <si>
    <t>第一種電気通信事業者数</t>
  </si>
  <si>
    <t>第二種電気通信事業者数</t>
  </si>
  <si>
    <t>地上系放送事業者数</t>
  </si>
  <si>
    <t>衛星系放送事業者数</t>
  </si>
  <si>
    <t>【市場規模】</t>
  </si>
  <si>
    <t>第一種電気通信事業</t>
  </si>
  <si>
    <t>【設備投資】</t>
  </si>
  <si>
    <t>民間放送事業</t>
  </si>
  <si>
    <t>時期</t>
  </si>
  <si>
    <t>ＢＳ放送契約数</t>
  </si>
  <si>
    <t>ＣＳデジタル放送契約数</t>
  </si>
  <si>
    <t>ＮＨＫ一般受信契約数</t>
  </si>
  <si>
    <t>ケーブルテレビ加入世帯</t>
  </si>
  <si>
    <t>H12年度</t>
  </si>
  <si>
    <t>ＮＨＫと放送大学学園を含む</t>
  </si>
  <si>
    <t>ケーブルテレビ事業</t>
  </si>
  <si>
    <t>引込端子数１万端子以上の株式会社（回収率80.1%）</t>
  </si>
  <si>
    <t>H15.4末</t>
  </si>
  <si>
    <t>H14.4末</t>
  </si>
  <si>
    <t>電気通信事業者数の推移</t>
  </si>
  <si>
    <t>人口比：１５位</t>
  </si>
  <si>
    <t>料金：１位（最廉価）</t>
  </si>
  <si>
    <t>申請等ｵﾝﾗｲﾝ化率:54%</t>
  </si>
  <si>
    <t>　自治体:52.3%</t>
  </si>
  <si>
    <t>通信利用動向調査</t>
  </si>
  <si>
    <t>テレワーク人口等に</t>
  </si>
  <si>
    <t>ﾓﾊﾞｲﾙｲﾝﾀｰﾈｯﾄ契約数</t>
  </si>
  <si>
    <t>ブロードバンド契約数合計</t>
  </si>
  <si>
    <t>　　ＣＡＴＶｲﾝﾀｰﾈｯﾄ契約数</t>
  </si>
  <si>
    <t>　　ＤＳＬ契約数</t>
  </si>
  <si>
    <t>　　ＦＴＴＨ契約数</t>
  </si>
  <si>
    <t>携帯電話契約数</t>
  </si>
  <si>
    <t>　 第３世代携帯電話契約数</t>
  </si>
  <si>
    <t>ＰＨＳ契約数</t>
  </si>
  <si>
    <t>無線呼出契約数</t>
  </si>
  <si>
    <t>契約数：３位</t>
  </si>
  <si>
    <t>衛星契約数：３位　</t>
  </si>
  <si>
    <t>CATV契約数：５位　</t>
  </si>
  <si>
    <t>自主放送を行う許可施設ケーブルテレビを提供する事業者のみ</t>
  </si>
  <si>
    <t>人口比：３０位</t>
  </si>
  <si>
    <t>世帯比：１０位</t>
  </si>
  <si>
    <t>市場規模：123兆円</t>
  </si>
  <si>
    <t>雇用者数：379万人</t>
  </si>
  <si>
    <t>情報化投資：25兆円</t>
  </si>
  <si>
    <t>　B２C:1.6兆円、B２B:60兆円</t>
  </si>
  <si>
    <t>総務省報道発表(H15.6.11)</t>
  </si>
  <si>
    <t>　学校:99.5%</t>
  </si>
  <si>
    <t>H14年度</t>
  </si>
  <si>
    <t>H14年度は実績見込</t>
  </si>
  <si>
    <t>東西ＮＴＴ、電力系ＮＣＣ９社の合計値</t>
  </si>
  <si>
    <t>東西NTT、日本ﾃﾚｺﾑ、東京通信ﾈｯﾄﾜｰｸ、J-COM関東・東京及びMCIWCの合計値</t>
  </si>
  <si>
    <t>■加入電話</t>
  </si>
  <si>
    <t>　</t>
  </si>
  <si>
    <t>■携帯電話</t>
  </si>
  <si>
    <t>■放送</t>
  </si>
  <si>
    <t>情報通信白書</t>
  </si>
  <si>
    <t>利用者数：２位　</t>
  </si>
  <si>
    <t>BSﾃﾞｼﾞﾀﾙ受信機器出荷台数累計とCATV経由の受信世帯数（ｱﾅﾛｸﾞ変換を含む）の合計</t>
  </si>
  <si>
    <t>ＮＨＫとＷＯＷＯＷ（アナログ・デジタル）の契約数の合計</t>
  </si>
  <si>
    <t>情　報　通　信　主　要　デ　ー　タ</t>
  </si>
  <si>
    <t>情報通信政策局情報通信経済室</t>
  </si>
  <si>
    <t>ｲﾝﾀｰﾈｯﾄ対応率：１位</t>
  </si>
  <si>
    <t>ＣＡＴＶインターネット、ＤＳＬ、ＦＴＴＨ加入数合計</t>
  </si>
  <si>
    <t>　 ２：世帯比は、最新データを平成１５年の全国世帯数4,926万世帯（平成１5年住民基本台帳に基づく世帯数（平成１５年３月３１日現在））で除したものである。</t>
  </si>
  <si>
    <t xml:space="preserve">注１：人口比は、最新データを平成１５年の全人口推計値12,752万人（国立社会保障・人口問題研究所「我が国の将来人口推計（中位推計）」）で除したものである。
</t>
  </si>
  <si>
    <t>（ただし、インターネット利用者数人口比については、平成１４年通信利用動向調査結果より引用）</t>
  </si>
  <si>
    <t>H15.12末</t>
  </si>
  <si>
    <t>H16.1末</t>
  </si>
  <si>
    <t>H15.1末</t>
  </si>
  <si>
    <t>ITU</t>
  </si>
  <si>
    <t>%</t>
  </si>
  <si>
    <t>総務省報道発表(H15.6.11)</t>
  </si>
  <si>
    <t>ITU</t>
  </si>
  <si>
    <t>■インターネット</t>
  </si>
  <si>
    <t xml:space="preserve"> </t>
  </si>
  <si>
    <t>総務省報道発表(H16.1.30)</t>
  </si>
  <si>
    <t>■ブロードバンド</t>
  </si>
  <si>
    <t xml:space="preserve">  </t>
  </si>
  <si>
    <t>ITU</t>
  </si>
  <si>
    <t>ITU</t>
  </si>
  <si>
    <t>事業者別契約数</t>
  </si>
  <si>
    <t xml:space="preserve"> </t>
  </si>
  <si>
    <t>ITU</t>
  </si>
  <si>
    <t>H15.12末</t>
  </si>
  <si>
    <t>ＢＳデジタル放送の普及状況</t>
  </si>
  <si>
    <t>-</t>
  </si>
  <si>
    <t>　</t>
  </si>
  <si>
    <t>自主放送を行うケーブルテレビのみ</t>
  </si>
  <si>
    <t>H13</t>
  </si>
  <si>
    <t>H13</t>
  </si>
  <si>
    <t>　</t>
  </si>
  <si>
    <t>H13</t>
  </si>
  <si>
    <t>H14</t>
  </si>
  <si>
    <t>H16.1</t>
  </si>
  <si>
    <t>-</t>
  </si>
  <si>
    <t>%</t>
  </si>
  <si>
    <t>H15.1</t>
  </si>
  <si>
    <t xml:space="preserve"> </t>
  </si>
  <si>
    <t>H14.12</t>
  </si>
  <si>
    <t>H14.12</t>
  </si>
  <si>
    <t>-</t>
  </si>
  <si>
    <t>%</t>
  </si>
  <si>
    <t>H14.12</t>
  </si>
  <si>
    <t>H14.7</t>
  </si>
  <si>
    <t xml:space="preserve"> </t>
  </si>
  <si>
    <t>関する実態調査</t>
  </si>
  <si>
    <t>ＮＨＫ</t>
  </si>
  <si>
    <t>H15.3</t>
  </si>
  <si>
    <t>H15.4</t>
  </si>
  <si>
    <t>総務省報道発表資料（Ｈ15.7.25）</t>
  </si>
  <si>
    <t>H15.3</t>
  </si>
  <si>
    <t>　</t>
  </si>
  <si>
    <t>■コンテンツ・セキュリティ</t>
  </si>
  <si>
    <t>　</t>
  </si>
  <si>
    <t>特別第二：全事業者、一般第二：資本金３千万円以上の株式会社（回収率46.5%）</t>
  </si>
  <si>
    <t>全事業者（回収率84.6%）</t>
  </si>
  <si>
    <t>全事業者（回収率81.3%）</t>
  </si>
  <si>
    <t>特別第二：全事業者、一般第二：資本金３千万円以上の株式会社（回収率40.5%）</t>
  </si>
  <si>
    <t>全事業者（回収率85.3%）</t>
  </si>
  <si>
    <t>引込端子数１万端子以上の株式会社（回収率84.5%）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</si>
</sst>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_ #,##0.0;[Red]_ \-#,##0.0"/>
    <numFmt numFmtId="178" formatCode="_ #,##0.00;[Red]_ \-#,##0.00"/>
    <numFmt numFmtId="179" formatCode="0.0%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_ "/>
    <numFmt numFmtId="192" formatCode="[$€-2]\ #,##0.00_);[Red]\([$€-2]\ #,##0.00\)"/>
  </numFmts>
  <fonts count="1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ゴシック"/>
      <family val="0"/>
    </font>
    <font>
      <sz val="11"/>
      <name val="ＭＳ ゴシック"/>
      <family val="3"/>
    </font>
    <font>
      <sz val="12"/>
      <name val="ＭＳ ゴシック"/>
      <family val="0"/>
    </font>
    <font>
      <sz val="8"/>
      <name val="ＭＳ 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b/>
      <sz val="8"/>
      <name val="ＭＳ ゴシック"/>
      <family val="3"/>
    </font>
    <font>
      <b/>
      <sz val="9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0"/>
    </font>
    <font>
      <sz val="10"/>
      <color indexed="8"/>
      <name val="ＭＳ ゴシック"/>
      <family val="3"/>
    </font>
    <font>
      <u val="single"/>
      <sz val="8"/>
      <color indexed="12"/>
      <name val="ＭＳ ゴシック"/>
      <family val="3"/>
    </font>
    <font>
      <sz val="11"/>
      <color indexed="8"/>
      <name val="ＭＳ ゴシック"/>
      <family val="3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double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hair"/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double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176" fontId="9" fillId="0" borderId="1" xfId="0" applyNumberFormat="1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 shrinkToFit="1"/>
    </xf>
    <xf numFmtId="176" fontId="10" fillId="0" borderId="1" xfId="0" applyNumberFormat="1" applyFont="1" applyBorder="1" applyAlignment="1">
      <alignment horizontal="center" vertical="center"/>
    </xf>
    <xf numFmtId="176" fontId="11" fillId="0" borderId="3" xfId="0" applyNumberFormat="1" applyFont="1" applyBorder="1" applyAlignment="1">
      <alignment horizontal="center" vertical="center"/>
    </xf>
    <xf numFmtId="176" fontId="12" fillId="0" borderId="4" xfId="0" applyNumberFormat="1" applyFont="1" applyBorder="1" applyAlignment="1">
      <alignment horizontal="center" vertical="center"/>
    </xf>
    <xf numFmtId="176" fontId="12" fillId="0" borderId="5" xfId="0" applyNumberFormat="1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176" fontId="12" fillId="0" borderId="6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6" fontId="5" fillId="0" borderId="7" xfId="0" applyNumberFormat="1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left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13" fillId="0" borderId="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176" fontId="5" fillId="0" borderId="15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176" fontId="5" fillId="0" borderId="16" xfId="0" applyNumberFormat="1" applyFont="1" applyBorder="1" applyAlignment="1">
      <alignment horizontal="left" vertical="center"/>
    </xf>
    <xf numFmtId="176" fontId="5" fillId="0" borderId="17" xfId="0" applyNumberFormat="1" applyFont="1" applyBorder="1" applyAlignment="1">
      <alignment horizontal="centerContinuous" vertical="center"/>
    </xf>
    <xf numFmtId="176" fontId="5" fillId="0" borderId="15" xfId="0" applyNumberFormat="1" applyFont="1" applyBorder="1" applyAlignment="1">
      <alignment horizontal="right" vertical="center"/>
    </xf>
    <xf numFmtId="176" fontId="5" fillId="0" borderId="17" xfId="0" applyNumberFormat="1" applyFont="1" applyBorder="1" applyAlignment="1">
      <alignment horizontal="left" vertical="center"/>
    </xf>
    <xf numFmtId="176" fontId="7" fillId="0" borderId="16" xfId="0" applyNumberFormat="1" applyFont="1" applyBorder="1" applyAlignment="1">
      <alignment horizontal="centerContinuous" vertical="center"/>
    </xf>
    <xf numFmtId="176" fontId="8" fillId="0" borderId="18" xfId="0" applyNumberFormat="1" applyFont="1" applyBorder="1" applyAlignment="1">
      <alignment horizontal="left" vertical="center"/>
    </xf>
    <xf numFmtId="176" fontId="13" fillId="0" borderId="0" xfId="0" applyNumberFormat="1" applyFont="1" applyBorder="1" applyAlignment="1">
      <alignment horizontal="left" vertical="center"/>
    </xf>
    <xf numFmtId="0" fontId="13" fillId="0" borderId="12" xfId="0" applyFont="1" applyBorder="1" applyAlignment="1">
      <alignment horizontal="left"/>
    </xf>
    <xf numFmtId="176" fontId="5" fillId="0" borderId="19" xfId="0" applyNumberFormat="1" applyFont="1" applyBorder="1" applyAlignment="1">
      <alignment horizontal="center" vertical="center"/>
    </xf>
    <xf numFmtId="176" fontId="14" fillId="0" borderId="17" xfId="0" applyNumberFormat="1" applyFont="1" applyFill="1" applyBorder="1" applyAlignment="1">
      <alignment horizontal="center" vertical="center"/>
    </xf>
    <xf numFmtId="187" fontId="5" fillId="0" borderId="15" xfId="0" applyNumberFormat="1" applyFont="1" applyBorder="1" applyAlignment="1">
      <alignment horizontal="right"/>
    </xf>
    <xf numFmtId="0" fontId="5" fillId="0" borderId="16" xfId="0" applyFont="1" applyBorder="1" applyAlignment="1">
      <alignment horizontal="left"/>
    </xf>
    <xf numFmtId="177" fontId="5" fillId="0" borderId="15" xfId="0" applyNumberFormat="1" applyFont="1" applyBorder="1" applyAlignment="1">
      <alignment horizontal="right" vertical="center"/>
    </xf>
    <xf numFmtId="176" fontId="5" fillId="0" borderId="17" xfId="0" applyNumberFormat="1" applyFont="1" applyBorder="1" applyAlignment="1">
      <alignment horizontal="center" vertical="center"/>
    </xf>
    <xf numFmtId="176" fontId="15" fillId="0" borderId="16" xfId="16" applyNumberFormat="1" applyFont="1" applyBorder="1" applyAlignment="1">
      <alignment horizontal="left" vertical="center"/>
    </xf>
    <xf numFmtId="176" fontId="5" fillId="0" borderId="16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 vertical="center"/>
    </xf>
    <xf numFmtId="176" fontId="13" fillId="0" borderId="17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left" vertical="center"/>
    </xf>
    <xf numFmtId="176" fontId="5" fillId="0" borderId="21" xfId="0" applyNumberFormat="1" applyFont="1" applyBorder="1" applyAlignment="1">
      <alignment horizontal="left" vertical="center"/>
    </xf>
    <xf numFmtId="4" fontId="5" fillId="0" borderId="17" xfId="0" applyNumberFormat="1" applyFont="1" applyBorder="1" applyAlignment="1">
      <alignment horizontal="right" wrapText="1"/>
    </xf>
    <xf numFmtId="176" fontId="13" fillId="0" borderId="17" xfId="0" applyNumberFormat="1" applyFont="1" applyBorder="1" applyAlignment="1">
      <alignment horizontal="left" vertical="center"/>
    </xf>
    <xf numFmtId="0" fontId="7" fillId="0" borderId="22" xfId="0" applyFont="1" applyBorder="1" applyAlignment="1">
      <alignment horizontal="center"/>
    </xf>
    <xf numFmtId="176" fontId="5" fillId="0" borderId="23" xfId="0" applyNumberFormat="1" applyFont="1" applyBorder="1" applyAlignment="1">
      <alignment horizontal="right" vertical="center"/>
    </xf>
    <xf numFmtId="176" fontId="13" fillId="0" borderId="24" xfId="0" applyNumberFormat="1" applyFont="1" applyBorder="1" applyAlignment="1">
      <alignment horizontal="center" vertical="center"/>
    </xf>
    <xf numFmtId="176" fontId="5" fillId="0" borderId="19" xfId="0" applyNumberFormat="1" applyFont="1" applyFill="1" applyBorder="1" applyAlignment="1">
      <alignment horizontal="center" vertical="center"/>
    </xf>
    <xf numFmtId="176" fontId="5" fillId="0" borderId="21" xfId="0" applyNumberFormat="1" applyFont="1" applyFill="1" applyBorder="1" applyAlignment="1">
      <alignment horizontal="left" vertical="center"/>
    </xf>
    <xf numFmtId="3" fontId="5" fillId="0" borderId="15" xfId="0" applyNumberFormat="1" applyFont="1" applyBorder="1" applyAlignment="1">
      <alignment horizontal="right" wrapText="1"/>
    </xf>
    <xf numFmtId="176" fontId="16" fillId="0" borderId="16" xfId="0" applyNumberFormat="1" applyFont="1" applyFill="1" applyBorder="1" applyAlignment="1">
      <alignment horizontal="left" vertical="center"/>
    </xf>
    <xf numFmtId="176" fontId="16" fillId="0" borderId="15" xfId="0" applyNumberFormat="1" applyFont="1" applyFill="1" applyBorder="1" applyAlignment="1">
      <alignment horizontal="right" vertical="center"/>
    </xf>
    <xf numFmtId="176" fontId="13" fillId="0" borderId="17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left" vertical="center"/>
    </xf>
    <xf numFmtId="176" fontId="16" fillId="0" borderId="4" xfId="0" applyNumberFormat="1" applyFont="1" applyFill="1" applyBorder="1" applyAlignment="1">
      <alignment horizontal="right" vertical="center"/>
    </xf>
    <xf numFmtId="191" fontId="5" fillId="0" borderId="15" xfId="0" applyNumberFormat="1" applyFont="1" applyBorder="1" applyAlignment="1">
      <alignment horizontal="right" wrapText="1"/>
    </xf>
    <xf numFmtId="191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76" fontId="5" fillId="0" borderId="15" xfId="0" applyNumberFormat="1" applyFont="1" applyFill="1" applyBorder="1" applyAlignment="1">
      <alignment horizontal="right" vertical="center"/>
    </xf>
    <xf numFmtId="176" fontId="5" fillId="0" borderId="16" xfId="0" applyNumberFormat="1" applyFont="1" applyFill="1" applyBorder="1" applyAlignment="1">
      <alignment horizontal="center" vertical="center"/>
    </xf>
    <xf numFmtId="176" fontId="16" fillId="0" borderId="17" xfId="0" applyNumberFormat="1" applyFont="1" applyFill="1" applyBorder="1" applyAlignment="1">
      <alignment horizontal="center" vertical="center"/>
    </xf>
    <xf numFmtId="176" fontId="13" fillId="0" borderId="17" xfId="0" applyNumberFormat="1" applyFont="1" applyBorder="1" applyAlignment="1">
      <alignment horizontal="right" vertical="center"/>
    </xf>
    <xf numFmtId="176" fontId="16" fillId="0" borderId="23" xfId="0" applyNumberFormat="1" applyFont="1" applyFill="1" applyBorder="1" applyAlignment="1">
      <alignment horizontal="right" vertical="center"/>
    </xf>
    <xf numFmtId="176" fontId="16" fillId="0" borderId="17" xfId="0" applyNumberFormat="1" applyFont="1" applyFill="1" applyBorder="1" applyAlignment="1">
      <alignment horizontal="centerContinuous" vertical="center"/>
    </xf>
    <xf numFmtId="3" fontId="5" fillId="0" borderId="25" xfId="0" applyNumberFormat="1" applyFont="1" applyFill="1" applyBorder="1" applyAlignment="1">
      <alignment horizontal="right" wrapText="1"/>
    </xf>
    <xf numFmtId="187" fontId="5" fillId="0" borderId="15" xfId="0" applyNumberFormat="1" applyFont="1" applyFill="1" applyBorder="1" applyAlignment="1">
      <alignment horizontal="right"/>
    </xf>
    <xf numFmtId="177" fontId="5" fillId="0" borderId="15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left"/>
    </xf>
    <xf numFmtId="176" fontId="16" fillId="0" borderId="26" xfId="0" applyNumberFormat="1" applyFont="1" applyFill="1" applyBorder="1" applyAlignment="1">
      <alignment horizontal="right" vertical="center"/>
    </xf>
    <xf numFmtId="0" fontId="8" fillId="0" borderId="12" xfId="0" applyFont="1" applyBorder="1" applyAlignment="1">
      <alignment horizontal="left"/>
    </xf>
    <xf numFmtId="3" fontId="13" fillId="0" borderId="0" xfId="0" applyNumberFormat="1" applyFont="1" applyFill="1" applyAlignment="1">
      <alignment horizontal="right"/>
    </xf>
    <xf numFmtId="0" fontId="7" fillId="0" borderId="0" xfId="0" applyFont="1" applyAlignment="1">
      <alignment/>
    </xf>
    <xf numFmtId="0" fontId="13" fillId="0" borderId="27" xfId="0" applyFont="1" applyBorder="1" applyAlignment="1">
      <alignment horizontal="left"/>
    </xf>
    <xf numFmtId="0" fontId="13" fillId="0" borderId="27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left"/>
    </xf>
    <xf numFmtId="0" fontId="13" fillId="0" borderId="32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176" fontId="5" fillId="0" borderId="19" xfId="0" applyNumberFormat="1" applyFont="1" applyBorder="1" applyAlignment="1">
      <alignment/>
    </xf>
    <xf numFmtId="176" fontId="5" fillId="0" borderId="16" xfId="0" applyNumberFormat="1" applyFont="1" applyBorder="1" applyAlignment="1">
      <alignment/>
    </xf>
    <xf numFmtId="176" fontId="5" fillId="0" borderId="15" xfId="0" applyNumberFormat="1" applyFont="1" applyBorder="1" applyAlignment="1">
      <alignment horizontal="right"/>
    </xf>
    <xf numFmtId="176" fontId="5" fillId="0" borderId="16" xfId="0" applyNumberFormat="1" applyFont="1" applyBorder="1" applyAlignment="1">
      <alignment horizontal="left"/>
    </xf>
    <xf numFmtId="176" fontId="13" fillId="0" borderId="17" xfId="0" applyNumberFormat="1" applyFont="1" applyBorder="1" applyAlignment="1">
      <alignment/>
    </xf>
    <xf numFmtId="176" fontId="13" fillId="0" borderId="17" xfId="0" applyNumberFormat="1" applyFont="1" applyBorder="1" applyAlignment="1">
      <alignment horizontal="right"/>
    </xf>
    <xf numFmtId="176" fontId="7" fillId="0" borderId="16" xfId="0" applyNumberFormat="1" applyFont="1" applyBorder="1" applyAlignment="1">
      <alignment horizontal="left"/>
    </xf>
    <xf numFmtId="176" fontId="8" fillId="0" borderId="18" xfId="0" applyNumberFormat="1" applyFont="1" applyBorder="1" applyAlignment="1">
      <alignment horizontal="left"/>
    </xf>
    <xf numFmtId="176" fontId="13" fillId="0" borderId="0" xfId="0" applyNumberFormat="1" applyFont="1" applyBorder="1" applyAlignment="1">
      <alignment horizontal="left"/>
    </xf>
    <xf numFmtId="176" fontId="13" fillId="0" borderId="17" xfId="0" applyNumberFormat="1" applyFont="1" applyBorder="1" applyAlignment="1">
      <alignment vertical="center"/>
    </xf>
    <xf numFmtId="176" fontId="5" fillId="0" borderId="16" xfId="0" applyNumberFormat="1" applyFont="1" applyBorder="1" applyAlignment="1" quotePrefix="1">
      <alignment horizontal="left"/>
    </xf>
    <xf numFmtId="0" fontId="15" fillId="0" borderId="16" xfId="16" applyFont="1" applyBorder="1" applyAlignment="1">
      <alignment/>
    </xf>
    <xf numFmtId="176" fontId="13" fillId="0" borderId="12" xfId="0" applyNumberFormat="1" applyFont="1" applyBorder="1" applyAlignment="1">
      <alignment horizontal="left"/>
    </xf>
    <xf numFmtId="176" fontId="5" fillId="0" borderId="33" xfId="0" applyNumberFormat="1" applyFont="1" applyBorder="1" applyAlignment="1">
      <alignment/>
    </xf>
    <xf numFmtId="176" fontId="5" fillId="0" borderId="34" xfId="0" applyNumberFormat="1" applyFont="1" applyFill="1" applyBorder="1" applyAlignment="1">
      <alignment/>
    </xf>
    <xf numFmtId="176" fontId="5" fillId="0" borderId="15" xfId="0" applyNumberFormat="1" applyFont="1" applyFill="1" applyBorder="1" applyAlignment="1">
      <alignment horizontal="right"/>
    </xf>
    <xf numFmtId="176" fontId="5" fillId="0" borderId="16" xfId="0" applyNumberFormat="1" applyFont="1" applyFill="1" applyBorder="1" applyAlignment="1">
      <alignment horizontal="left"/>
    </xf>
    <xf numFmtId="176" fontId="5" fillId="0" borderId="16" xfId="0" applyNumberFormat="1" applyFont="1" applyFill="1" applyBorder="1" applyAlignment="1" quotePrefix="1">
      <alignment horizontal="left"/>
    </xf>
    <xf numFmtId="176" fontId="8" fillId="0" borderId="35" xfId="0" applyNumberFormat="1" applyFont="1" applyBorder="1" applyAlignment="1">
      <alignment horizontal="left"/>
    </xf>
    <xf numFmtId="176" fontId="5" fillId="0" borderId="34" xfId="0" applyNumberFormat="1" applyFont="1" applyBorder="1" applyAlignment="1">
      <alignment/>
    </xf>
    <xf numFmtId="0" fontId="7" fillId="0" borderId="16" xfId="0" applyFont="1" applyBorder="1" applyAlignment="1">
      <alignment/>
    </xf>
    <xf numFmtId="176" fontId="5" fillId="0" borderId="15" xfId="0" applyNumberFormat="1" applyFont="1" applyBorder="1" applyAlignment="1">
      <alignment/>
    </xf>
    <xf numFmtId="176" fontId="13" fillId="0" borderId="17" xfId="0" applyNumberFormat="1" applyFont="1" applyBorder="1" applyAlignment="1">
      <alignment horizontal="center"/>
    </xf>
    <xf numFmtId="176" fontId="7" fillId="0" borderId="36" xfId="0" applyNumberFormat="1" applyFont="1" applyBorder="1" applyAlignment="1">
      <alignment horizontal="left"/>
    </xf>
    <xf numFmtId="176" fontId="8" fillId="0" borderId="35" xfId="0" applyNumberFormat="1" applyFont="1" applyBorder="1" applyAlignment="1">
      <alignment/>
    </xf>
    <xf numFmtId="176" fontId="13" fillId="0" borderId="12" xfId="0" applyNumberFormat="1" applyFont="1" applyBorder="1" applyAlignment="1">
      <alignment/>
    </xf>
    <xf numFmtId="176" fontId="5" fillId="0" borderId="19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8" fillId="0" borderId="31" xfId="0" applyFont="1" applyBorder="1" applyAlignment="1">
      <alignment horizontal="left"/>
    </xf>
    <xf numFmtId="0" fontId="7" fillId="0" borderId="17" xfId="0" applyFont="1" applyBorder="1" applyAlignment="1">
      <alignment/>
    </xf>
    <xf numFmtId="176" fontId="15" fillId="0" borderId="17" xfId="16" applyNumberFormat="1" applyFont="1" applyBorder="1" applyAlignment="1">
      <alignment horizontal="left"/>
    </xf>
    <xf numFmtId="0" fontId="15" fillId="0" borderId="17" xfId="16" applyFont="1" applyBorder="1" applyAlignment="1">
      <alignment/>
    </xf>
    <xf numFmtId="0" fontId="5" fillId="0" borderId="16" xfId="0" applyFont="1" applyBorder="1" applyAlignment="1">
      <alignment vertical="center"/>
    </xf>
    <xf numFmtId="0" fontId="7" fillId="0" borderId="31" xfId="0" applyFont="1" applyBorder="1" applyAlignment="1">
      <alignment horizontal="left"/>
    </xf>
    <xf numFmtId="176" fontId="13" fillId="0" borderId="15" xfId="0" applyNumberFormat="1" applyFont="1" applyBorder="1" applyAlignment="1">
      <alignment horizontal="center"/>
    </xf>
    <xf numFmtId="176" fontId="5" fillId="0" borderId="37" xfId="0" applyNumberFormat="1" applyFont="1" applyBorder="1" applyAlignment="1">
      <alignment/>
    </xf>
    <xf numFmtId="176" fontId="5" fillId="0" borderId="38" xfId="0" applyNumberFormat="1" applyFont="1" applyBorder="1" applyAlignment="1">
      <alignment/>
    </xf>
    <xf numFmtId="176" fontId="5" fillId="0" borderId="39" xfId="0" applyNumberFormat="1" applyFont="1" applyBorder="1" applyAlignment="1">
      <alignment/>
    </xf>
    <xf numFmtId="176" fontId="5" fillId="0" borderId="38" xfId="0" applyNumberFormat="1" applyFont="1" applyBorder="1" applyAlignment="1">
      <alignment horizontal="left"/>
    </xf>
    <xf numFmtId="176" fontId="5" fillId="0" borderId="39" xfId="0" applyNumberFormat="1" applyFont="1" applyBorder="1" applyAlignment="1">
      <alignment horizontal="center"/>
    </xf>
    <xf numFmtId="176" fontId="5" fillId="0" borderId="39" xfId="0" applyNumberFormat="1" applyFont="1" applyBorder="1" applyAlignment="1">
      <alignment horizontal="right"/>
    </xf>
    <xf numFmtId="0" fontId="5" fillId="0" borderId="39" xfId="0" applyFont="1" applyBorder="1" applyAlignment="1">
      <alignment/>
    </xf>
    <xf numFmtId="176" fontId="7" fillId="0" borderId="39" xfId="0" applyNumberFormat="1" applyFont="1" applyBorder="1" applyAlignment="1">
      <alignment horizontal="left"/>
    </xf>
    <xf numFmtId="176" fontId="8" fillId="0" borderId="40" xfId="0" applyNumberFormat="1" applyFont="1" applyBorder="1" applyAlignment="1">
      <alignment/>
    </xf>
    <xf numFmtId="0" fontId="13" fillId="0" borderId="41" xfId="0" applyFont="1" applyBorder="1" applyAlignment="1">
      <alignment horizontal="left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176" fontId="5" fillId="0" borderId="0" xfId="0" applyNumberFormat="1" applyFont="1" applyBorder="1" applyAlignment="1">
      <alignment vertical="top"/>
    </xf>
    <xf numFmtId="176" fontId="5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center" vertical="top"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176" fontId="5" fillId="0" borderId="19" xfId="0" applyNumberFormat="1" applyFont="1" applyBorder="1" applyAlignment="1">
      <alignment/>
    </xf>
    <xf numFmtId="0" fontId="5" fillId="0" borderId="16" xfId="0" applyFont="1" applyBorder="1" applyAlignment="1">
      <alignment/>
    </xf>
    <xf numFmtId="58" fontId="6" fillId="0" borderId="0" xfId="0" applyNumberFormat="1" applyFont="1" applyAlignment="1">
      <alignment horizontal="right" vertical="center"/>
    </xf>
    <xf numFmtId="176" fontId="5" fillId="0" borderId="19" xfId="0" applyNumberFormat="1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176" fontId="5" fillId="0" borderId="19" xfId="0" applyNumberFormat="1" applyFont="1" applyBorder="1" applyAlignment="1">
      <alignment horizontal="left" vertical="center"/>
    </xf>
    <xf numFmtId="0" fontId="6" fillId="0" borderId="44" xfId="0" applyFont="1" applyBorder="1" applyAlignment="1">
      <alignment horizontal="right" vertical="top" wrapText="1"/>
    </xf>
    <xf numFmtId="176" fontId="9" fillId="0" borderId="45" xfId="0" applyNumberFormat="1" applyFont="1" applyBorder="1" applyAlignment="1">
      <alignment horizontal="center" vertical="center"/>
    </xf>
    <xf numFmtId="176" fontId="9" fillId="0" borderId="46" xfId="0" applyNumberFormat="1" applyFont="1" applyBorder="1" applyAlignment="1">
      <alignment horizontal="center" vertical="center"/>
    </xf>
    <xf numFmtId="9" fontId="9" fillId="0" borderId="45" xfId="15" applyFont="1" applyBorder="1" applyAlignment="1">
      <alignment horizontal="center" vertical="center" shrinkToFit="1"/>
    </xf>
    <xf numFmtId="0" fontId="9" fillId="0" borderId="46" xfId="0" applyFont="1" applyBorder="1" applyAlignment="1">
      <alignment horizontal="center" vertical="center" shrinkToFit="1"/>
    </xf>
    <xf numFmtId="176" fontId="9" fillId="0" borderId="45" xfId="0" applyNumberFormat="1" applyFont="1" applyBorder="1" applyAlignment="1">
      <alignment horizontal="center" vertical="center" shrinkToFit="1"/>
    </xf>
    <xf numFmtId="176" fontId="9" fillId="0" borderId="46" xfId="0" applyNumberFormat="1" applyFont="1" applyBorder="1" applyAlignment="1">
      <alignment horizontal="center" vertical="center" shrinkToFit="1"/>
    </xf>
    <xf numFmtId="176" fontId="9" fillId="0" borderId="47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ohotsusintokei.soumu.go.jp/statistics/data/030307_1.pdf" TargetMode="External" /><Relationship Id="rId2" Type="http://schemas.openxmlformats.org/officeDocument/2006/relationships/hyperlink" Target="http://www.nhk.or.jp/digital/spread/index.html" TargetMode="External" /><Relationship Id="rId3" Type="http://schemas.openxmlformats.org/officeDocument/2006/relationships/hyperlink" Target="http://www.eiseihoso.org/data/main001.html" TargetMode="External" /><Relationship Id="rId4" Type="http://schemas.openxmlformats.org/officeDocument/2006/relationships/hyperlink" Target="http://www.eiseihoso.org/data/main001.html" TargetMode="External" /><Relationship Id="rId5" Type="http://schemas.openxmlformats.org/officeDocument/2006/relationships/hyperlink" Target="http://www.johotsusintokei.soumu.go.jp/field/data/gt0301.pdf" TargetMode="External" /><Relationship Id="rId6" Type="http://schemas.openxmlformats.org/officeDocument/2006/relationships/hyperlink" Target="http://www.tca.or.jp/japan/database/daisu/index.html" TargetMode="External" /><Relationship Id="rId7" Type="http://schemas.openxmlformats.org/officeDocument/2006/relationships/hyperlink" Target="http://www.tca.or.jp/japan/database/daisu/index.html" TargetMode="External" /><Relationship Id="rId8" Type="http://schemas.openxmlformats.org/officeDocument/2006/relationships/hyperlink" Target="http://www.tca.or.jp/japan/database/daisu/index.html" TargetMode="External" /><Relationship Id="rId9" Type="http://schemas.openxmlformats.org/officeDocument/2006/relationships/hyperlink" Target="http://www.johotsusintokei.soumu.go.jp/statistics/data/SB20030328_1.pdf" TargetMode="External" /><Relationship Id="rId10" Type="http://schemas.openxmlformats.org/officeDocument/2006/relationships/hyperlink" Target="http://www.johotsusintokei.soumu.go.jp/statistics/data/SB20030328_1.pdf" TargetMode="External" /><Relationship Id="rId11" Type="http://schemas.openxmlformats.org/officeDocument/2006/relationships/hyperlink" Target="http://www.johotsusintokei.soumu.go.jp/statistics/data/SB20030328_1.pdf" TargetMode="External" /><Relationship Id="rId12" Type="http://schemas.openxmlformats.org/officeDocument/2006/relationships/hyperlink" Target="http://www.johotsusintokei.soumu.go.jp/statistics/data/SB20030328_1.pdf" TargetMode="External" /><Relationship Id="rId13" Type="http://schemas.openxmlformats.org/officeDocument/2006/relationships/hyperlink" Target="http://www.johotsusintokei.soumu.go.jp/statistics/data/SB20030328_1.pdf" TargetMode="External" /><Relationship Id="rId14" Type="http://schemas.openxmlformats.org/officeDocument/2006/relationships/hyperlink" Target="http://www.johotsusintokei.soumu.go.jp/statistics/data/SS200210.pdf" TargetMode="External" /><Relationship Id="rId15" Type="http://schemas.openxmlformats.org/officeDocument/2006/relationships/hyperlink" Target="http://www.johotsusintokei.soumu.go.jp/field/data/gt0201.xls" TargetMode="External" /><Relationship Id="rId16" Type="http://schemas.openxmlformats.org/officeDocument/2006/relationships/hyperlink" Target="http://www.soumu.go.jp/s-news/2003/030611_5.html" TargetMode="External" /><Relationship Id="rId17" Type="http://schemas.openxmlformats.org/officeDocument/2006/relationships/hyperlink" Target="http://www.soumu.go.jp/s-news/2003/030611_5.html" TargetMode="External" /><Relationship Id="rId18" Type="http://schemas.openxmlformats.org/officeDocument/2006/relationships/hyperlink" Target="http://www.tca.or.jp/japan/database/daisu/index.html" TargetMode="External" /><Relationship Id="rId19" Type="http://schemas.openxmlformats.org/officeDocument/2006/relationships/hyperlink" Target="http://www.johotsusintokei.soumu.go.jp/statistics/data/SS200210.pdf" TargetMode="External" /><Relationship Id="rId20" Type="http://schemas.openxmlformats.org/officeDocument/2006/relationships/hyperlink" Target="http://www.soumu.go.jp/joho_tsusin/pressrelease/japanese/sogo_tsusin/net_sokuhou.html" TargetMode="External" /><Relationship Id="rId21" Type="http://schemas.openxmlformats.org/officeDocument/2006/relationships/hyperlink" Target="http://www.soumu.go.jp/joho_tsusin/pressrelease/japanese/sogo_tsusin/net_sokuhou.html" TargetMode="External" /><Relationship Id="rId22" Type="http://schemas.openxmlformats.org/officeDocument/2006/relationships/hyperlink" Target="http://www.soumu.go.jp/joho_tsusin/pressrelease/japanese/sogo_tsusin/net_sokuhou.html" TargetMode="External" /><Relationship Id="rId23" Type="http://schemas.openxmlformats.org/officeDocument/2006/relationships/hyperlink" Target="http://www.soumu.go.jp/joho_tsusin/pressrelease/japanese/sogo_tsusin/net_sokuhou.html" TargetMode="External" /><Relationship Id="rId24" Type="http://schemas.openxmlformats.org/officeDocument/2006/relationships/hyperlink" Target="http://www.soumu.go.jp/joho_tsusin/pressrelease/japanese/sogo_tsusin/net_sokuhou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tabSelected="1" workbookViewId="0" topLeftCell="A1">
      <selection activeCell="P24" sqref="P24"/>
    </sheetView>
  </sheetViews>
  <sheetFormatPr defaultColWidth="11.00390625" defaultRowHeight="13.5"/>
  <cols>
    <col min="1" max="1" width="2.00390625" style="16" customWidth="1"/>
    <col min="2" max="2" width="23.625" style="16" customWidth="1"/>
    <col min="3" max="3" width="7.875" style="16" customWidth="1"/>
    <col min="4" max="4" width="4.375" style="16" customWidth="1"/>
    <col min="5" max="5" width="7.625" style="16" customWidth="1"/>
    <col min="6" max="6" width="5.00390625" style="16" customWidth="1"/>
    <col min="7" max="7" width="2.00390625" style="16" customWidth="1"/>
    <col min="8" max="8" width="6.125" style="16" customWidth="1"/>
    <col min="9" max="9" width="1.625" style="16" customWidth="1"/>
    <col min="10" max="10" width="7.375" style="16" customWidth="1"/>
    <col min="11" max="11" width="1.75390625" style="16" customWidth="1"/>
    <col min="12" max="12" width="8.00390625" style="16" customWidth="1"/>
    <col min="13" max="13" width="4.625" style="16" customWidth="1"/>
    <col min="14" max="14" width="8.125" style="16" customWidth="1"/>
    <col min="15" max="15" width="20.25390625" style="81" customWidth="1"/>
    <col min="16" max="16" width="61.375" style="147" customWidth="1"/>
    <col min="17" max="17" width="1.00390625" style="148" customWidth="1"/>
    <col min="18" max="18" width="16.125" style="149" customWidth="1"/>
    <col min="19" max="19" width="7.75390625" style="150" customWidth="1"/>
    <col min="20" max="20" width="13.125" style="150" bestFit="1" customWidth="1"/>
    <col min="21" max="16384" width="8.75390625" style="16" customWidth="1"/>
  </cols>
  <sheetData>
    <row r="1" spans="1:20" s="2" customFormat="1" ht="21">
      <c r="A1" s="30" t="s">
        <v>122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s="2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53">
        <v>38029</v>
      </c>
      <c r="S2" s="153"/>
      <c r="T2" s="153"/>
    </row>
    <row r="3" spans="1:20" s="4" customFormat="1" ht="15" customHeight="1" thickBot="1">
      <c r="A3" s="3"/>
      <c r="O3" s="5"/>
      <c r="P3" s="6"/>
      <c r="Q3" s="7"/>
      <c r="R3" s="157" t="s">
        <v>123</v>
      </c>
      <c r="S3" s="157"/>
      <c r="T3" s="157"/>
    </row>
    <row r="4" spans="1:20" ht="15" customHeight="1" thickBot="1">
      <c r="A4" s="164" t="s">
        <v>0</v>
      </c>
      <c r="B4" s="165"/>
      <c r="C4" s="158" t="s">
        <v>21</v>
      </c>
      <c r="D4" s="159"/>
      <c r="E4" s="8" t="s">
        <v>71</v>
      </c>
      <c r="F4" s="160" t="s">
        <v>22</v>
      </c>
      <c r="G4" s="161"/>
      <c r="H4" s="162" t="s">
        <v>23</v>
      </c>
      <c r="I4" s="163"/>
      <c r="J4" s="162" t="s">
        <v>24</v>
      </c>
      <c r="K4" s="163"/>
      <c r="L4" s="162" t="s">
        <v>25</v>
      </c>
      <c r="M4" s="163"/>
      <c r="N4" s="9" t="s">
        <v>71</v>
      </c>
      <c r="O4" s="10" t="s">
        <v>1</v>
      </c>
      <c r="P4" s="11" t="s">
        <v>2</v>
      </c>
      <c r="Q4" s="12"/>
      <c r="R4" s="13" t="s">
        <v>30</v>
      </c>
      <c r="S4" s="14" t="s">
        <v>71</v>
      </c>
      <c r="T4" s="15" t="s">
        <v>1</v>
      </c>
    </row>
    <row r="5" spans="1:20" ht="15" customHeight="1" thickTop="1">
      <c r="A5" s="17"/>
      <c r="B5" s="18"/>
      <c r="C5" s="19"/>
      <c r="D5" s="20"/>
      <c r="E5" s="21"/>
      <c r="F5" s="22"/>
      <c r="G5" s="20"/>
      <c r="H5" s="22"/>
      <c r="I5" s="20"/>
      <c r="J5" s="22"/>
      <c r="K5" s="20"/>
      <c r="L5" s="19"/>
      <c r="M5" s="20"/>
      <c r="N5" s="21"/>
      <c r="O5" s="23"/>
      <c r="P5" s="24"/>
      <c r="Q5" s="25"/>
      <c r="R5" s="26" t="s">
        <v>114</v>
      </c>
      <c r="S5" s="27"/>
      <c r="T5" s="28"/>
    </row>
    <row r="6" spans="1:20" ht="15" customHeight="1">
      <c r="A6" s="156" t="s">
        <v>60</v>
      </c>
      <c r="B6" s="124"/>
      <c r="C6" s="29"/>
      <c r="D6" s="31"/>
      <c r="E6" s="32"/>
      <c r="F6" s="33"/>
      <c r="G6" s="31"/>
      <c r="H6" s="33"/>
      <c r="I6" s="31"/>
      <c r="J6" s="33"/>
      <c r="K6" s="31"/>
      <c r="L6" s="29"/>
      <c r="M6" s="31"/>
      <c r="N6" s="34"/>
      <c r="O6" s="35"/>
      <c r="P6" s="36"/>
      <c r="Q6" s="37"/>
      <c r="R6" s="38" t="s">
        <v>98</v>
      </c>
      <c r="S6" s="27">
        <v>2001</v>
      </c>
      <c r="T6" s="28" t="s">
        <v>132</v>
      </c>
    </row>
    <row r="7" spans="1:20" ht="15" customHeight="1">
      <c r="A7" s="39"/>
      <c r="B7" s="31" t="s">
        <v>4</v>
      </c>
      <c r="C7" s="33">
        <v>5116</v>
      </c>
      <c r="D7" s="31" t="s">
        <v>17</v>
      </c>
      <c r="E7" s="40" t="s">
        <v>54</v>
      </c>
      <c r="F7" s="41">
        <f>C7/12752*100</f>
        <v>40.11919698870766</v>
      </c>
      <c r="G7" s="42" t="s">
        <v>133</v>
      </c>
      <c r="H7" s="43">
        <f>C7/4926*100</f>
        <v>103.85708485586682</v>
      </c>
      <c r="I7" s="42" t="s">
        <v>133</v>
      </c>
      <c r="J7" s="43">
        <f>C7/L7*100</f>
        <v>100.31372549019608</v>
      </c>
      <c r="K7" s="31" t="s">
        <v>133</v>
      </c>
      <c r="L7" s="33">
        <v>5100</v>
      </c>
      <c r="M7" s="31" t="s">
        <v>17</v>
      </c>
      <c r="N7" s="44" t="s">
        <v>15</v>
      </c>
      <c r="O7" s="45" t="s">
        <v>134</v>
      </c>
      <c r="P7" s="36" t="s">
        <v>113</v>
      </c>
      <c r="Q7" s="37"/>
      <c r="R7" s="38" t="s">
        <v>83</v>
      </c>
      <c r="S7" s="27">
        <v>2001</v>
      </c>
      <c r="T7" s="28" t="s">
        <v>135</v>
      </c>
    </row>
    <row r="8" spans="1:20" ht="15" customHeight="1">
      <c r="A8" s="39"/>
      <c r="B8" s="31" t="s">
        <v>5</v>
      </c>
      <c r="C8" s="33">
        <v>961</v>
      </c>
      <c r="D8" s="31" t="s">
        <v>17</v>
      </c>
      <c r="E8" s="40" t="s">
        <v>54</v>
      </c>
      <c r="F8" s="41">
        <f>C8/12752*100</f>
        <v>7.536072772898369</v>
      </c>
      <c r="G8" s="31" t="s">
        <v>133</v>
      </c>
      <c r="H8" s="43">
        <f>C8/4926*100</f>
        <v>19.508729192042225</v>
      </c>
      <c r="I8" s="42" t="s">
        <v>133</v>
      </c>
      <c r="J8" s="43">
        <f>C8/L8*100</f>
        <v>93.03000968054211</v>
      </c>
      <c r="K8" s="31" t="s">
        <v>133</v>
      </c>
      <c r="L8" s="33">
        <v>1033</v>
      </c>
      <c r="M8" s="31" t="s">
        <v>17</v>
      </c>
      <c r="N8" s="44" t="s">
        <v>15</v>
      </c>
      <c r="O8" s="45" t="s">
        <v>108</v>
      </c>
      <c r="P8" s="36" t="s">
        <v>112</v>
      </c>
      <c r="Q8" s="37"/>
      <c r="R8" s="38"/>
      <c r="S8" s="27"/>
      <c r="T8" s="28"/>
    </row>
    <row r="9" spans="1:20" ht="15" customHeight="1">
      <c r="A9" s="39"/>
      <c r="B9" s="46"/>
      <c r="C9" s="47"/>
      <c r="D9" s="31"/>
      <c r="E9" s="48"/>
      <c r="F9" s="33"/>
      <c r="G9" s="31"/>
      <c r="H9" s="43"/>
      <c r="I9" s="31"/>
      <c r="J9" s="43"/>
      <c r="K9" s="31"/>
      <c r="L9" s="47"/>
      <c r="M9" s="31"/>
      <c r="N9" s="49"/>
      <c r="O9" s="50"/>
      <c r="P9" s="36"/>
      <c r="Q9" s="37"/>
      <c r="R9" s="26" t="s">
        <v>136</v>
      </c>
      <c r="S9" s="27"/>
      <c r="T9" s="28"/>
    </row>
    <row r="10" spans="1:20" ht="15" customHeight="1">
      <c r="A10" s="156" t="s">
        <v>57</v>
      </c>
      <c r="B10" s="124"/>
      <c r="C10" s="29"/>
      <c r="D10" s="51"/>
      <c r="E10" s="52" t="s">
        <v>137</v>
      </c>
      <c r="G10" s="31"/>
      <c r="H10" s="43"/>
      <c r="I10" s="31"/>
      <c r="J10" s="33"/>
      <c r="K10" s="31"/>
      <c r="L10" s="29"/>
      <c r="M10" s="31"/>
      <c r="N10" s="53"/>
      <c r="O10" s="50"/>
      <c r="P10" s="36"/>
      <c r="Q10" s="37"/>
      <c r="R10" s="38" t="s">
        <v>119</v>
      </c>
      <c r="S10" s="27">
        <v>2002.12</v>
      </c>
      <c r="T10" s="54" t="s">
        <v>87</v>
      </c>
    </row>
    <row r="11" spans="1:20" ht="15" customHeight="1">
      <c r="A11" s="39"/>
      <c r="B11" s="31" t="s">
        <v>58</v>
      </c>
      <c r="C11" s="55">
        <v>6942</v>
      </c>
      <c r="D11" s="31" t="s">
        <v>17</v>
      </c>
      <c r="E11" s="56" t="s">
        <v>43</v>
      </c>
      <c r="F11" s="41">
        <v>54.5</v>
      </c>
      <c r="G11" s="31" t="s">
        <v>133</v>
      </c>
      <c r="H11" s="43">
        <f aca="true" t="shared" si="0" ref="H11:H16">C11/4926*100</f>
        <v>140.92570036540803</v>
      </c>
      <c r="I11" s="42" t="s">
        <v>133</v>
      </c>
      <c r="J11" s="43">
        <f aca="true" t="shared" si="1" ref="J11:J16">C11/L11*100</f>
        <v>124.11943500804577</v>
      </c>
      <c r="K11" s="31" t="s">
        <v>133</v>
      </c>
      <c r="L11" s="33">
        <v>5593</v>
      </c>
      <c r="M11" s="31" t="s">
        <v>17</v>
      </c>
      <c r="N11" s="49" t="s">
        <v>13</v>
      </c>
      <c r="O11" s="45" t="s">
        <v>45</v>
      </c>
      <c r="P11" s="36" t="s">
        <v>46</v>
      </c>
      <c r="Q11" s="37"/>
      <c r="R11" s="38" t="s">
        <v>47</v>
      </c>
      <c r="S11" s="27">
        <v>2002.12</v>
      </c>
      <c r="T11" s="54" t="s">
        <v>87</v>
      </c>
    </row>
    <row r="12" spans="1:20" ht="15" customHeight="1">
      <c r="A12" s="57"/>
      <c r="B12" s="58" t="s">
        <v>89</v>
      </c>
      <c r="C12" s="59">
        <v>6780.6</v>
      </c>
      <c r="D12" s="60" t="s">
        <v>17</v>
      </c>
      <c r="E12" s="56" t="s">
        <v>129</v>
      </c>
      <c r="F12" s="41">
        <f>C12/12752*100</f>
        <v>53.1728356336261</v>
      </c>
      <c r="G12" s="31" t="s">
        <v>133</v>
      </c>
      <c r="H12" s="43">
        <f t="shared" si="0"/>
        <v>137.64920828258224</v>
      </c>
      <c r="I12" s="42" t="s">
        <v>133</v>
      </c>
      <c r="J12" s="43">
        <f t="shared" si="1"/>
        <v>113.90797453256508</v>
      </c>
      <c r="K12" s="31" t="s">
        <v>133</v>
      </c>
      <c r="L12" s="61">
        <v>5952.7</v>
      </c>
      <c r="M12" s="31" t="s">
        <v>17</v>
      </c>
      <c r="N12" s="62" t="s">
        <v>43</v>
      </c>
      <c r="O12" s="45" t="s">
        <v>138</v>
      </c>
      <c r="P12" s="36" t="s">
        <v>14</v>
      </c>
      <c r="Q12" s="37"/>
      <c r="R12" s="26"/>
      <c r="S12" s="27"/>
      <c r="T12" s="28"/>
    </row>
    <row r="13" spans="1:20" ht="15" customHeight="1">
      <c r="A13" s="57"/>
      <c r="B13" s="63" t="s">
        <v>90</v>
      </c>
      <c r="C13" s="64">
        <f>SUM(C14:C16)</f>
        <v>1364.1311</v>
      </c>
      <c r="D13" s="60" t="s">
        <v>17</v>
      </c>
      <c r="E13" s="62" t="s">
        <v>129</v>
      </c>
      <c r="F13" s="41">
        <f>C13/12752*100</f>
        <v>10.69738942910916</v>
      </c>
      <c r="G13" s="31" t="s">
        <v>133</v>
      </c>
      <c r="H13" s="43">
        <f t="shared" si="0"/>
        <v>27.692470564352416</v>
      </c>
      <c r="I13" s="42" t="s">
        <v>133</v>
      </c>
      <c r="J13" s="43">
        <f t="shared" si="1"/>
        <v>174.7560344287545</v>
      </c>
      <c r="K13" s="31" t="s">
        <v>133</v>
      </c>
      <c r="L13" s="33">
        <f>SUM(L14:L16)</f>
        <v>780.5917000000001</v>
      </c>
      <c r="M13" s="31" t="s">
        <v>17</v>
      </c>
      <c r="N13" s="62" t="s">
        <v>43</v>
      </c>
      <c r="O13" s="45" t="s">
        <v>138</v>
      </c>
      <c r="P13" s="36" t="s">
        <v>125</v>
      </c>
      <c r="Q13" s="37"/>
      <c r="R13" s="26" t="s">
        <v>139</v>
      </c>
      <c r="S13" s="27" t="s">
        <v>140</v>
      </c>
      <c r="T13" s="28"/>
    </row>
    <row r="14" spans="1:20" ht="15" customHeight="1">
      <c r="A14" s="57"/>
      <c r="B14" s="58" t="s">
        <v>91</v>
      </c>
      <c r="C14" s="65">
        <v>247.5</v>
      </c>
      <c r="D14" s="60" t="s">
        <v>17</v>
      </c>
      <c r="E14" s="62" t="s">
        <v>129</v>
      </c>
      <c r="F14" s="41">
        <f>C14/12752*100</f>
        <v>1.940872020075282</v>
      </c>
      <c r="G14" s="31" t="s">
        <v>133</v>
      </c>
      <c r="H14" s="43">
        <f t="shared" si="0"/>
        <v>5.02436053593179</v>
      </c>
      <c r="I14" s="42" t="s">
        <v>133</v>
      </c>
      <c r="J14" s="43">
        <f t="shared" si="1"/>
        <v>126.66325486182191</v>
      </c>
      <c r="K14" s="31" t="s">
        <v>133</v>
      </c>
      <c r="L14" s="66">
        <v>195.4</v>
      </c>
      <c r="M14" s="31" t="s">
        <v>17</v>
      </c>
      <c r="N14" s="62" t="s">
        <v>43</v>
      </c>
      <c r="O14" s="45" t="s">
        <v>138</v>
      </c>
      <c r="P14" s="36"/>
      <c r="Q14" s="37"/>
      <c r="R14" s="38" t="s">
        <v>84</v>
      </c>
      <c r="S14" s="27">
        <v>2003.3</v>
      </c>
      <c r="T14" s="28" t="s">
        <v>141</v>
      </c>
    </row>
    <row r="15" spans="1:20" ht="15" customHeight="1">
      <c r="A15" s="57"/>
      <c r="B15" s="63" t="s">
        <v>92</v>
      </c>
      <c r="C15" s="67">
        <v>1027.2052</v>
      </c>
      <c r="D15" s="63" t="s">
        <v>17</v>
      </c>
      <c r="E15" s="62" t="s">
        <v>129</v>
      </c>
      <c r="F15" s="41">
        <f>C15/12752*100</f>
        <v>8.055247804266</v>
      </c>
      <c r="G15" s="31" t="s">
        <v>133</v>
      </c>
      <c r="H15" s="43">
        <f t="shared" si="0"/>
        <v>20.85272431993504</v>
      </c>
      <c r="I15" s="42" t="s">
        <v>133</v>
      </c>
      <c r="J15" s="43">
        <f t="shared" si="1"/>
        <v>181.94379892194596</v>
      </c>
      <c r="K15" s="31" t="s">
        <v>133</v>
      </c>
      <c r="L15" s="68">
        <v>564.5728</v>
      </c>
      <c r="M15" s="63" t="s">
        <v>17</v>
      </c>
      <c r="N15" s="62" t="s">
        <v>43</v>
      </c>
      <c r="O15" s="45" t="s">
        <v>138</v>
      </c>
      <c r="P15" s="36"/>
      <c r="Q15" s="37"/>
      <c r="R15" s="38" t="s">
        <v>103</v>
      </c>
      <c r="S15" s="27">
        <v>2002.12</v>
      </c>
      <c r="T15" s="28" t="s">
        <v>142</v>
      </c>
    </row>
    <row r="16" spans="1:20" ht="15" customHeight="1">
      <c r="A16" s="57"/>
      <c r="B16" s="63" t="s">
        <v>93</v>
      </c>
      <c r="C16" s="61">
        <v>89.4259</v>
      </c>
      <c r="D16" s="60" t="s">
        <v>17</v>
      </c>
      <c r="E16" s="62" t="s">
        <v>129</v>
      </c>
      <c r="F16" s="41">
        <f>C16/12752*100</f>
        <v>0.7012696047678796</v>
      </c>
      <c r="G16" s="31" t="s">
        <v>133</v>
      </c>
      <c r="H16" s="43">
        <f t="shared" si="0"/>
        <v>1.8153857084855867</v>
      </c>
      <c r="I16" s="42" t="s">
        <v>133</v>
      </c>
      <c r="J16" s="43">
        <f t="shared" si="1"/>
        <v>433.708393755244</v>
      </c>
      <c r="K16" s="31" t="s">
        <v>133</v>
      </c>
      <c r="L16" s="33">
        <v>20.6189</v>
      </c>
      <c r="M16" s="31" t="s">
        <v>17</v>
      </c>
      <c r="N16" s="62" t="s">
        <v>43</v>
      </c>
      <c r="O16" s="45" t="s">
        <v>138</v>
      </c>
      <c r="P16" s="36"/>
      <c r="Q16" s="37"/>
      <c r="R16" s="38"/>
      <c r="S16" s="27"/>
      <c r="T16" s="28"/>
    </row>
    <row r="17" spans="1:20" ht="15" customHeight="1">
      <c r="A17" s="57"/>
      <c r="B17" s="69"/>
      <c r="C17" s="61"/>
      <c r="D17" s="60"/>
      <c r="E17" s="70"/>
      <c r="F17" s="33"/>
      <c r="G17" s="31"/>
      <c r="H17" s="33"/>
      <c r="I17" s="31"/>
      <c r="J17" s="33"/>
      <c r="K17" s="31"/>
      <c r="L17" s="33"/>
      <c r="M17" s="31"/>
      <c r="N17" s="71"/>
      <c r="O17" s="50"/>
      <c r="P17" s="36"/>
      <c r="Q17" s="37"/>
      <c r="R17" s="26" t="s">
        <v>116</v>
      </c>
      <c r="S17" s="27"/>
      <c r="T17" s="28"/>
    </row>
    <row r="18" spans="1:20" ht="15" customHeight="1">
      <c r="A18" s="154" t="s">
        <v>59</v>
      </c>
      <c r="B18" s="155"/>
      <c r="C18" s="72"/>
      <c r="D18" s="60"/>
      <c r="E18" s="73"/>
      <c r="F18" s="33"/>
      <c r="G18" s="31"/>
      <c r="H18" s="33"/>
      <c r="I18" s="31"/>
      <c r="J18" s="33"/>
      <c r="K18" s="31"/>
      <c r="L18" s="33"/>
      <c r="M18" s="31"/>
      <c r="N18" s="71"/>
      <c r="O18" s="50"/>
      <c r="P18" s="36"/>
      <c r="Q18" s="37"/>
      <c r="R18" s="38" t="s">
        <v>98</v>
      </c>
      <c r="S18" s="27">
        <v>2001</v>
      </c>
      <c r="T18" s="28" t="s">
        <v>132</v>
      </c>
    </row>
    <row r="19" spans="1:20" ht="15" customHeight="1">
      <c r="A19" s="57"/>
      <c r="B19" s="58" t="s">
        <v>94</v>
      </c>
      <c r="C19" s="74">
        <v>8012.88</v>
      </c>
      <c r="D19" s="60" t="s">
        <v>17</v>
      </c>
      <c r="E19" s="40" t="s">
        <v>130</v>
      </c>
      <c r="F19" s="75">
        <f>C19/12752*100</f>
        <v>62.83626097867001</v>
      </c>
      <c r="G19" s="63" t="s">
        <v>133</v>
      </c>
      <c r="H19" s="76">
        <f>C19/4926*100</f>
        <v>162.66504263093788</v>
      </c>
      <c r="I19" s="77" t="s">
        <v>133</v>
      </c>
      <c r="J19" s="76">
        <f>C19/L19*100</f>
        <v>108.42839396916382</v>
      </c>
      <c r="K19" s="63" t="s">
        <v>133</v>
      </c>
      <c r="L19" s="68">
        <v>7390.02</v>
      </c>
      <c r="M19" s="63" t="s">
        <v>17</v>
      </c>
      <c r="N19" s="40" t="s">
        <v>131</v>
      </c>
      <c r="O19" s="45" t="s">
        <v>143</v>
      </c>
      <c r="P19" s="36"/>
      <c r="Q19" s="37"/>
      <c r="R19" s="38" t="s">
        <v>102</v>
      </c>
      <c r="S19" s="27">
        <v>2001</v>
      </c>
      <c r="T19" s="28" t="s">
        <v>135</v>
      </c>
    </row>
    <row r="20" spans="1:20" ht="15" customHeight="1">
      <c r="A20" s="57"/>
      <c r="B20" s="63" t="s">
        <v>95</v>
      </c>
      <c r="C20" s="78">
        <v>1440.07</v>
      </c>
      <c r="D20" s="60" t="s">
        <v>17</v>
      </c>
      <c r="E20" s="40" t="s">
        <v>130</v>
      </c>
      <c r="F20" s="75">
        <f>C20/12752*100</f>
        <v>11.29289523212045</v>
      </c>
      <c r="G20" s="63" t="s">
        <v>133</v>
      </c>
      <c r="H20" s="76">
        <f>C20/4926*100</f>
        <v>29.23406414941129</v>
      </c>
      <c r="I20" s="77" t="s">
        <v>133</v>
      </c>
      <c r="J20" s="76">
        <f>C20/L20*100</f>
        <v>263.18030629774483</v>
      </c>
      <c r="K20" s="63" t="s">
        <v>133</v>
      </c>
      <c r="L20" s="68">
        <v>547.18</v>
      </c>
      <c r="M20" s="63" t="s">
        <v>17</v>
      </c>
      <c r="N20" s="40" t="s">
        <v>131</v>
      </c>
      <c r="O20" s="45" t="s">
        <v>143</v>
      </c>
      <c r="P20" s="36"/>
      <c r="Q20" s="37"/>
      <c r="R20" s="79" t="s">
        <v>124</v>
      </c>
      <c r="S20" s="27">
        <v>2002</v>
      </c>
      <c r="T20" s="28" t="s">
        <v>118</v>
      </c>
    </row>
    <row r="21" spans="1:20" ht="15" customHeight="1">
      <c r="A21" s="57"/>
      <c r="B21" s="63" t="s">
        <v>96</v>
      </c>
      <c r="C21" s="61">
        <v>518.33</v>
      </c>
      <c r="D21" s="60" t="s">
        <v>17</v>
      </c>
      <c r="E21" s="40" t="s">
        <v>130</v>
      </c>
      <c r="F21" s="75">
        <f>C21/12752*100</f>
        <v>4.06469573400251</v>
      </c>
      <c r="G21" s="63" t="s">
        <v>133</v>
      </c>
      <c r="H21" s="76">
        <f>C21/4926*100</f>
        <v>10.522330491270809</v>
      </c>
      <c r="I21" s="77" t="s">
        <v>133</v>
      </c>
      <c r="J21" s="76">
        <f>C21/L21*100</f>
        <v>93.68820605512879</v>
      </c>
      <c r="K21" s="63" t="s">
        <v>133</v>
      </c>
      <c r="L21" s="68">
        <v>553.25</v>
      </c>
      <c r="M21" s="63" t="s">
        <v>17</v>
      </c>
      <c r="N21" s="40" t="s">
        <v>131</v>
      </c>
      <c r="O21" s="45" t="s">
        <v>143</v>
      </c>
      <c r="P21" s="36"/>
      <c r="Q21" s="37"/>
      <c r="R21" s="38"/>
      <c r="S21" s="27"/>
      <c r="T21" s="28"/>
    </row>
    <row r="22" spans="1:20" ht="15" customHeight="1">
      <c r="A22" s="57"/>
      <c r="B22" s="63" t="s">
        <v>97</v>
      </c>
      <c r="C22" s="61">
        <v>84.1</v>
      </c>
      <c r="D22" s="60" t="s">
        <v>17</v>
      </c>
      <c r="E22" s="40" t="s">
        <v>129</v>
      </c>
      <c r="F22" s="75">
        <f>C22/12752*100</f>
        <v>0.659504391468005</v>
      </c>
      <c r="G22" s="63" t="s">
        <v>133</v>
      </c>
      <c r="H22" s="76">
        <f>C22/4926*100</f>
        <v>1.7072675598863174</v>
      </c>
      <c r="I22" s="77" t="s">
        <v>133</v>
      </c>
      <c r="J22" s="76">
        <f>C22/L22*100</f>
        <v>84.53110865413609</v>
      </c>
      <c r="K22" s="63" t="s">
        <v>133</v>
      </c>
      <c r="L22" s="68">
        <v>99.49</v>
      </c>
      <c r="M22" s="63" t="s">
        <v>17</v>
      </c>
      <c r="N22" s="40" t="s">
        <v>43</v>
      </c>
      <c r="O22" s="45" t="s">
        <v>143</v>
      </c>
      <c r="P22" s="36"/>
      <c r="Q22" s="37"/>
      <c r="R22" s="26" t="s">
        <v>117</v>
      </c>
      <c r="S22" s="27"/>
      <c r="T22" s="28"/>
    </row>
    <row r="23" spans="1:20" ht="15" customHeight="1">
      <c r="A23" s="39"/>
      <c r="B23" s="46"/>
      <c r="C23" s="61"/>
      <c r="D23" s="60"/>
      <c r="E23" s="70"/>
      <c r="F23" s="33"/>
      <c r="G23" s="31"/>
      <c r="H23" s="33"/>
      <c r="I23" s="31"/>
      <c r="J23" s="33"/>
      <c r="K23" s="31"/>
      <c r="L23" s="33"/>
      <c r="M23" s="31"/>
      <c r="N23" s="71"/>
      <c r="O23" s="80" t="s">
        <v>144</v>
      </c>
      <c r="P23" s="36"/>
      <c r="Q23" s="37"/>
      <c r="R23" s="38" t="s">
        <v>99</v>
      </c>
      <c r="S23" s="27">
        <v>2000</v>
      </c>
      <c r="T23" s="28" t="s">
        <v>145</v>
      </c>
    </row>
    <row r="24" spans="1:20" ht="15" customHeight="1" thickBot="1">
      <c r="A24" s="156" t="s">
        <v>61</v>
      </c>
      <c r="B24" s="124"/>
      <c r="C24" s="61"/>
      <c r="D24" s="60"/>
      <c r="E24" s="73"/>
      <c r="F24" s="33"/>
      <c r="G24" s="31"/>
      <c r="H24" s="33"/>
      <c r="I24" s="31"/>
      <c r="J24" s="33"/>
      <c r="K24" s="31"/>
      <c r="L24" s="33"/>
      <c r="M24" s="31"/>
      <c r="N24" s="71"/>
      <c r="O24" s="50"/>
      <c r="P24" s="36"/>
      <c r="Q24" s="37"/>
      <c r="R24" s="38" t="s">
        <v>100</v>
      </c>
      <c r="S24" s="27">
        <v>2000</v>
      </c>
      <c r="T24" s="28" t="s">
        <v>132</v>
      </c>
    </row>
    <row r="25" spans="1:20" ht="15" customHeight="1">
      <c r="A25" s="39"/>
      <c r="B25" s="31" t="s">
        <v>74</v>
      </c>
      <c r="C25" s="61">
        <v>2638</v>
      </c>
      <c r="D25" s="60" t="s">
        <v>17</v>
      </c>
      <c r="E25" s="40" t="s">
        <v>54</v>
      </c>
      <c r="F25" s="41">
        <f>C25/12752*100</f>
        <v>20.686951066499372</v>
      </c>
      <c r="G25" s="31" t="s">
        <v>133</v>
      </c>
      <c r="H25" s="43">
        <f>C25/4926*100</f>
        <v>53.55257815671944</v>
      </c>
      <c r="I25" s="42" t="s">
        <v>133</v>
      </c>
      <c r="J25" s="43">
        <f>C25/L25*100</f>
        <v>99.5096190116937</v>
      </c>
      <c r="K25" s="31" t="s">
        <v>133</v>
      </c>
      <c r="L25" s="33">
        <v>2651</v>
      </c>
      <c r="M25" s="31" t="s">
        <v>17</v>
      </c>
      <c r="N25" s="40" t="s">
        <v>15</v>
      </c>
      <c r="O25" s="81" t="s">
        <v>12</v>
      </c>
      <c r="P25" s="36" t="s">
        <v>7</v>
      </c>
      <c r="Q25" s="37"/>
      <c r="R25" s="82" t="s">
        <v>28</v>
      </c>
      <c r="S25" s="83"/>
      <c r="T25" s="83"/>
    </row>
    <row r="26" spans="1:20" ht="15" customHeight="1" thickBot="1">
      <c r="A26" s="39"/>
      <c r="B26" s="63" t="s">
        <v>72</v>
      </c>
      <c r="C26" s="61">
        <v>1441.9547</v>
      </c>
      <c r="D26" s="60" t="s">
        <v>17</v>
      </c>
      <c r="E26" s="40" t="s">
        <v>146</v>
      </c>
      <c r="F26" s="75">
        <f>C26/12752*100</f>
        <v>11.307674874529486</v>
      </c>
      <c r="G26" s="63" t="s">
        <v>133</v>
      </c>
      <c r="H26" s="76">
        <f>C26/4926*100</f>
        <v>29.272324401136824</v>
      </c>
      <c r="I26" s="77" t="s">
        <v>133</v>
      </c>
      <c r="J26" s="76">
        <f>C26/L26*100</f>
        <v>102.78958453596887</v>
      </c>
      <c r="K26" s="63" t="s">
        <v>133</v>
      </c>
      <c r="L26" s="68">
        <v>1402.8218</v>
      </c>
      <c r="M26" s="63" t="s">
        <v>17</v>
      </c>
      <c r="N26" s="40" t="s">
        <v>43</v>
      </c>
      <c r="O26" s="45" t="s">
        <v>10</v>
      </c>
      <c r="P26" s="36" t="s">
        <v>121</v>
      </c>
      <c r="Q26" s="37"/>
      <c r="R26" s="84" t="s">
        <v>29</v>
      </c>
      <c r="S26" s="85"/>
      <c r="T26" s="85"/>
    </row>
    <row r="27" spans="1:20" ht="15" customHeight="1" thickBot="1">
      <c r="A27" s="57"/>
      <c r="B27" s="63" t="s">
        <v>16</v>
      </c>
      <c r="C27" s="61">
        <v>505.3</v>
      </c>
      <c r="D27" s="60" t="s">
        <v>17</v>
      </c>
      <c r="E27" s="40" t="s">
        <v>129</v>
      </c>
      <c r="F27" s="75">
        <f>C27/12752*100</f>
        <v>3.9625156838143036</v>
      </c>
      <c r="G27" s="63" t="s">
        <v>133</v>
      </c>
      <c r="H27" s="76">
        <f>C27/4926*100</f>
        <v>10.257815671944783</v>
      </c>
      <c r="I27" s="77" t="s">
        <v>133</v>
      </c>
      <c r="J27" s="76">
        <f>C27/L27*100</f>
        <v>137.0862723819859</v>
      </c>
      <c r="K27" s="63" t="s">
        <v>133</v>
      </c>
      <c r="L27" s="68">
        <v>368.6</v>
      </c>
      <c r="M27" s="63" t="s">
        <v>17</v>
      </c>
      <c r="N27" s="40" t="s">
        <v>43</v>
      </c>
      <c r="O27" s="45" t="s">
        <v>147</v>
      </c>
      <c r="P27" s="36" t="s">
        <v>120</v>
      </c>
      <c r="Q27" s="37"/>
      <c r="R27" s="86" t="s">
        <v>0</v>
      </c>
      <c r="S27" s="87" t="s">
        <v>71</v>
      </c>
      <c r="T27" s="88" t="s">
        <v>1</v>
      </c>
    </row>
    <row r="28" spans="1:20" ht="15" customHeight="1" thickTop="1">
      <c r="A28" s="57"/>
      <c r="B28" s="63" t="s">
        <v>73</v>
      </c>
      <c r="C28" s="68">
        <v>356.8828</v>
      </c>
      <c r="D28" s="63" t="s">
        <v>17</v>
      </c>
      <c r="E28" s="40" t="s">
        <v>146</v>
      </c>
      <c r="F28" s="75">
        <f>C28/12752*100</f>
        <v>2.7986417816813045</v>
      </c>
      <c r="G28" s="63" t="s">
        <v>133</v>
      </c>
      <c r="H28" s="76">
        <f>C28/4926*100</f>
        <v>7.244880227365001</v>
      </c>
      <c r="I28" s="77" t="s">
        <v>133</v>
      </c>
      <c r="J28" s="76">
        <f>C28/L28*100</f>
        <v>105.83973448931275</v>
      </c>
      <c r="K28" s="63" t="s">
        <v>133</v>
      </c>
      <c r="L28" s="68">
        <v>337.1917</v>
      </c>
      <c r="M28" s="63" t="s">
        <v>17</v>
      </c>
      <c r="N28" s="40" t="s">
        <v>43</v>
      </c>
      <c r="O28" s="45" t="s">
        <v>11</v>
      </c>
      <c r="P28" s="36" t="s">
        <v>3</v>
      </c>
      <c r="Q28" s="37"/>
      <c r="R28" s="89" t="s">
        <v>32</v>
      </c>
      <c r="S28" s="90"/>
      <c r="T28" s="91"/>
    </row>
    <row r="29" spans="1:20" ht="15" customHeight="1">
      <c r="A29" s="57"/>
      <c r="B29" s="31" t="s">
        <v>75</v>
      </c>
      <c r="C29" s="33">
        <v>1514</v>
      </c>
      <c r="D29" s="31" t="s">
        <v>17</v>
      </c>
      <c r="E29" s="40" t="s">
        <v>54</v>
      </c>
      <c r="F29" s="41" t="s">
        <v>148</v>
      </c>
      <c r="G29" s="31" t="s">
        <v>149</v>
      </c>
      <c r="H29" s="43">
        <f>C29/4926*100</f>
        <v>30.734876167275683</v>
      </c>
      <c r="I29" s="42" t="s">
        <v>133</v>
      </c>
      <c r="J29" s="43">
        <f>C29/L29*100</f>
        <v>116.46153846153847</v>
      </c>
      <c r="K29" s="31" t="s">
        <v>133</v>
      </c>
      <c r="L29" s="33">
        <v>1300</v>
      </c>
      <c r="M29" s="31" t="s">
        <v>17</v>
      </c>
      <c r="N29" s="49" t="s">
        <v>15</v>
      </c>
      <c r="O29" s="81" t="s">
        <v>12</v>
      </c>
      <c r="P29" s="36" t="s">
        <v>150</v>
      </c>
      <c r="Q29" s="37"/>
      <c r="R29" s="89" t="s">
        <v>104</v>
      </c>
      <c r="S29" s="90" t="s">
        <v>151</v>
      </c>
      <c r="T29" s="91" t="s">
        <v>37</v>
      </c>
    </row>
    <row r="30" spans="1:20" ht="15" customHeight="1">
      <c r="A30" s="92"/>
      <c r="B30" s="93"/>
      <c r="C30" s="94"/>
      <c r="D30" s="95"/>
      <c r="E30" s="96"/>
      <c r="F30" s="94"/>
      <c r="G30" s="95"/>
      <c r="H30" s="94"/>
      <c r="I30" s="95"/>
      <c r="J30" s="94"/>
      <c r="K30" s="95"/>
      <c r="L30" s="94"/>
      <c r="M30" s="95"/>
      <c r="N30" s="97"/>
      <c r="O30" s="98"/>
      <c r="P30" s="99"/>
      <c r="Q30" s="100"/>
      <c r="R30" s="89" t="s">
        <v>105</v>
      </c>
      <c r="S30" s="90" t="s">
        <v>152</v>
      </c>
      <c r="T30" s="91" t="s">
        <v>37</v>
      </c>
    </row>
    <row r="31" spans="1:20" ht="15" customHeight="1">
      <c r="A31" s="156" t="s">
        <v>62</v>
      </c>
      <c r="B31" s="124"/>
      <c r="C31" s="47" t="s">
        <v>153</v>
      </c>
      <c r="D31" s="31"/>
      <c r="E31" s="101"/>
      <c r="F31" s="33"/>
      <c r="G31" s="31"/>
      <c r="H31" s="33"/>
      <c r="I31" s="31"/>
      <c r="J31" s="33"/>
      <c r="K31" s="31"/>
      <c r="L31" s="47" t="s">
        <v>153</v>
      </c>
      <c r="M31" s="31"/>
      <c r="N31" s="49"/>
      <c r="O31" s="98"/>
      <c r="P31" s="99"/>
      <c r="Q31" s="100"/>
      <c r="R31" s="89" t="s">
        <v>106</v>
      </c>
      <c r="S31" s="90" t="s">
        <v>154</v>
      </c>
      <c r="T31" s="91" t="s">
        <v>37</v>
      </c>
    </row>
    <row r="32" spans="1:20" ht="15" customHeight="1">
      <c r="A32" s="92"/>
      <c r="B32" s="93" t="s">
        <v>63</v>
      </c>
      <c r="C32" s="94">
        <v>413</v>
      </c>
      <c r="D32" s="95" t="s">
        <v>18</v>
      </c>
      <c r="E32" s="40" t="s">
        <v>80</v>
      </c>
      <c r="F32" s="94" t="s">
        <v>148</v>
      </c>
      <c r="G32" s="102"/>
      <c r="H32" s="94" t="s">
        <v>148</v>
      </c>
      <c r="I32" s="102"/>
      <c r="J32" s="43">
        <f>C32/L32*100</f>
        <v>107.55208333333333</v>
      </c>
      <c r="K32" s="95" t="s">
        <v>133</v>
      </c>
      <c r="L32" s="94">
        <v>384</v>
      </c>
      <c r="M32" s="95" t="s">
        <v>18</v>
      </c>
      <c r="N32" s="49" t="s">
        <v>81</v>
      </c>
      <c r="O32" s="103" t="s">
        <v>82</v>
      </c>
      <c r="P32" s="99"/>
      <c r="Q32" s="104"/>
      <c r="R32" s="89" t="s">
        <v>33</v>
      </c>
      <c r="S32" s="90" t="s">
        <v>155</v>
      </c>
      <c r="T32" s="91" t="s">
        <v>37</v>
      </c>
    </row>
    <row r="33" spans="1:20" ht="15" customHeight="1">
      <c r="A33" s="105"/>
      <c r="B33" s="106" t="s">
        <v>64</v>
      </c>
      <c r="C33" s="107">
        <v>12033</v>
      </c>
      <c r="D33" s="108" t="s">
        <v>18</v>
      </c>
      <c r="E33" s="40" t="s">
        <v>156</v>
      </c>
      <c r="F33" s="107" t="s">
        <v>157</v>
      </c>
      <c r="G33" s="109"/>
      <c r="H33" s="107" t="s">
        <v>157</v>
      </c>
      <c r="I33" s="109"/>
      <c r="J33" s="76">
        <f>C33/L33*100</f>
        <v>112.86933683519369</v>
      </c>
      <c r="K33" s="108" t="s">
        <v>158</v>
      </c>
      <c r="L33" s="107">
        <v>10661</v>
      </c>
      <c r="M33" s="108" t="s">
        <v>18</v>
      </c>
      <c r="N33" s="62" t="s">
        <v>159</v>
      </c>
      <c r="O33" s="103" t="s">
        <v>27</v>
      </c>
      <c r="P33" s="110"/>
      <c r="Q33" s="104"/>
      <c r="R33" s="89" t="s">
        <v>107</v>
      </c>
      <c r="S33" s="90"/>
      <c r="T33" s="91"/>
    </row>
    <row r="34" spans="1:20" ht="15" customHeight="1">
      <c r="A34" s="105"/>
      <c r="B34" s="111" t="s">
        <v>65</v>
      </c>
      <c r="C34" s="94">
        <v>358</v>
      </c>
      <c r="D34" s="95" t="s">
        <v>18</v>
      </c>
      <c r="E34" s="40" t="s">
        <v>54</v>
      </c>
      <c r="F34" s="94" t="s">
        <v>148</v>
      </c>
      <c r="G34" s="95"/>
      <c r="H34" s="94" t="s">
        <v>148</v>
      </c>
      <c r="I34" s="95"/>
      <c r="J34" s="43">
        <f>C34/L34*100</f>
        <v>102.87356321839081</v>
      </c>
      <c r="K34" s="95" t="s">
        <v>133</v>
      </c>
      <c r="L34" s="94">
        <v>348</v>
      </c>
      <c r="M34" s="95" t="s">
        <v>18</v>
      </c>
      <c r="N34" s="49" t="s">
        <v>15</v>
      </c>
      <c r="O34" s="112" t="s">
        <v>12</v>
      </c>
      <c r="P34" s="110" t="s">
        <v>77</v>
      </c>
      <c r="Q34" s="104"/>
      <c r="R34" s="89" t="s">
        <v>160</v>
      </c>
      <c r="S34" s="90"/>
      <c r="T34" s="91"/>
    </row>
    <row r="35" spans="1:20" ht="15" customHeight="1">
      <c r="A35" s="105"/>
      <c r="B35" s="111" t="s">
        <v>66</v>
      </c>
      <c r="C35" s="94">
        <v>137</v>
      </c>
      <c r="D35" s="95" t="s">
        <v>18</v>
      </c>
      <c r="E35" s="40" t="s">
        <v>54</v>
      </c>
      <c r="F35" s="94" t="s">
        <v>148</v>
      </c>
      <c r="G35" s="95"/>
      <c r="H35" s="94" t="s">
        <v>148</v>
      </c>
      <c r="I35" s="95"/>
      <c r="J35" s="43">
        <f>C35/L35*100</f>
        <v>93.83561643835617</v>
      </c>
      <c r="K35" s="95" t="s">
        <v>133</v>
      </c>
      <c r="L35" s="94">
        <v>146</v>
      </c>
      <c r="M35" s="95" t="s">
        <v>18</v>
      </c>
      <c r="N35" s="49" t="s">
        <v>15</v>
      </c>
      <c r="O35" s="112" t="s">
        <v>12</v>
      </c>
      <c r="P35" s="110" t="s">
        <v>77</v>
      </c>
      <c r="Q35" s="104"/>
      <c r="R35" s="89" t="s">
        <v>36</v>
      </c>
      <c r="S35" s="90"/>
      <c r="T35" s="91"/>
    </row>
    <row r="36" spans="1:20" ht="15" customHeight="1">
      <c r="A36" s="105"/>
      <c r="B36" s="111" t="s">
        <v>6</v>
      </c>
      <c r="C36" s="94">
        <v>528</v>
      </c>
      <c r="D36" s="95" t="s">
        <v>18</v>
      </c>
      <c r="E36" s="40" t="s">
        <v>54</v>
      </c>
      <c r="F36" s="94" t="s">
        <v>148</v>
      </c>
      <c r="G36" s="95"/>
      <c r="H36" s="94" t="s">
        <v>148</v>
      </c>
      <c r="I36" s="95"/>
      <c r="J36" s="43">
        <f>C36/L36*100</f>
        <v>102.12765957446808</v>
      </c>
      <c r="K36" s="95" t="s">
        <v>133</v>
      </c>
      <c r="L36" s="94">
        <v>517</v>
      </c>
      <c r="M36" s="95" t="s">
        <v>18</v>
      </c>
      <c r="N36" s="49" t="s">
        <v>15</v>
      </c>
      <c r="O36" s="112" t="s">
        <v>12</v>
      </c>
      <c r="P36" s="110" t="s">
        <v>101</v>
      </c>
      <c r="Q36" s="104"/>
      <c r="R36" s="89" t="s">
        <v>34</v>
      </c>
      <c r="S36" s="90" t="s">
        <v>161</v>
      </c>
      <c r="T36" s="54" t="s">
        <v>87</v>
      </c>
    </row>
    <row r="37" spans="1:20" ht="15" customHeight="1">
      <c r="A37" s="105"/>
      <c r="B37" s="111"/>
      <c r="C37" s="113"/>
      <c r="D37" s="95"/>
      <c r="E37" s="114"/>
      <c r="F37" s="94"/>
      <c r="G37" s="95"/>
      <c r="H37" s="94"/>
      <c r="I37" s="95"/>
      <c r="J37" s="94"/>
      <c r="K37" s="95"/>
      <c r="L37" s="113"/>
      <c r="M37" s="95"/>
      <c r="N37" s="96"/>
      <c r="O37" s="115"/>
      <c r="P37" s="116"/>
      <c r="Q37" s="117"/>
      <c r="R37" s="89" t="s">
        <v>48</v>
      </c>
      <c r="S37" s="90"/>
      <c r="T37" s="91"/>
    </row>
    <row r="38" spans="1:20" ht="15" customHeight="1">
      <c r="A38" s="151" t="s">
        <v>67</v>
      </c>
      <c r="B38" s="152"/>
      <c r="C38" s="113"/>
      <c r="D38" s="95"/>
      <c r="E38" s="114"/>
      <c r="F38" s="94"/>
      <c r="G38" s="95"/>
      <c r="H38" s="94"/>
      <c r="I38" s="95"/>
      <c r="J38" s="94"/>
      <c r="K38" s="95"/>
      <c r="L38" s="113"/>
      <c r="M38" s="95"/>
      <c r="N38" s="96"/>
      <c r="O38" s="115"/>
      <c r="P38" s="116"/>
      <c r="Q38" s="117"/>
      <c r="R38" s="120" t="s">
        <v>51</v>
      </c>
      <c r="S38" s="90" t="s">
        <v>162</v>
      </c>
      <c r="T38" s="54" t="s">
        <v>87</v>
      </c>
    </row>
    <row r="39" spans="1:20" ht="15" customHeight="1">
      <c r="A39" s="151" t="s">
        <v>9</v>
      </c>
      <c r="B39" s="152"/>
      <c r="C39" s="94">
        <f>SUM(C40:C45)</f>
        <v>226453</v>
      </c>
      <c r="D39" s="95" t="s">
        <v>19</v>
      </c>
      <c r="E39" s="114" t="s">
        <v>20</v>
      </c>
      <c r="F39" s="94" t="s">
        <v>163</v>
      </c>
      <c r="G39" s="95"/>
      <c r="H39" s="94" t="s">
        <v>163</v>
      </c>
      <c r="I39" s="95"/>
      <c r="J39" s="43">
        <f aca="true" t="shared" si="2" ref="J39:J44">C39/L39*100</f>
        <v>106.92336748666132</v>
      </c>
      <c r="K39" s="95" t="s">
        <v>164</v>
      </c>
      <c r="L39" s="94">
        <f>SUM(L40:L45)</f>
        <v>211790</v>
      </c>
      <c r="M39" s="95" t="s">
        <v>19</v>
      </c>
      <c r="N39" s="114" t="s">
        <v>76</v>
      </c>
      <c r="O39" s="121" t="s">
        <v>26</v>
      </c>
      <c r="P39" s="116"/>
      <c r="Q39" s="117"/>
      <c r="R39" s="89" t="s">
        <v>50</v>
      </c>
      <c r="S39" s="90"/>
      <c r="T39" s="91"/>
    </row>
    <row r="40" spans="1:20" ht="15" customHeight="1">
      <c r="A40" s="105"/>
      <c r="B40" s="111" t="s">
        <v>68</v>
      </c>
      <c r="C40" s="94">
        <v>176086</v>
      </c>
      <c r="D40" s="95" t="s">
        <v>19</v>
      </c>
      <c r="E40" s="114" t="s">
        <v>20</v>
      </c>
      <c r="F40" s="94" t="s">
        <v>163</v>
      </c>
      <c r="G40" s="95"/>
      <c r="H40" s="94" t="s">
        <v>163</v>
      </c>
      <c r="I40" s="95"/>
      <c r="J40" s="43">
        <f t="shared" si="2"/>
        <v>108.56973740188793</v>
      </c>
      <c r="K40" s="95" t="s">
        <v>164</v>
      </c>
      <c r="L40" s="94">
        <v>162187</v>
      </c>
      <c r="M40" s="95" t="s">
        <v>19</v>
      </c>
      <c r="N40" s="114" t="s">
        <v>76</v>
      </c>
      <c r="O40" s="122" t="s">
        <v>55</v>
      </c>
      <c r="P40" s="116" t="s">
        <v>56</v>
      </c>
      <c r="Q40" s="117"/>
      <c r="R40" s="89" t="s">
        <v>35</v>
      </c>
      <c r="S40" s="90" t="s">
        <v>165</v>
      </c>
      <c r="T40" s="54" t="s">
        <v>87</v>
      </c>
    </row>
    <row r="41" spans="1:20" ht="15" customHeight="1">
      <c r="A41" s="105"/>
      <c r="B41" s="111" t="s">
        <v>8</v>
      </c>
      <c r="C41" s="94">
        <v>14468</v>
      </c>
      <c r="D41" s="95" t="s">
        <v>19</v>
      </c>
      <c r="E41" s="114" t="s">
        <v>20</v>
      </c>
      <c r="F41" s="94" t="s">
        <v>163</v>
      </c>
      <c r="G41" s="95"/>
      <c r="H41" s="94" t="s">
        <v>163</v>
      </c>
      <c r="I41" s="95"/>
      <c r="J41" s="43">
        <f t="shared" si="2"/>
        <v>105.2141662424551</v>
      </c>
      <c r="K41" s="95" t="s">
        <v>164</v>
      </c>
      <c r="L41" s="94">
        <v>13751</v>
      </c>
      <c r="M41" s="95" t="s">
        <v>19</v>
      </c>
      <c r="N41" s="114" t="s">
        <v>76</v>
      </c>
      <c r="O41" s="122" t="s">
        <v>55</v>
      </c>
      <c r="P41" s="116" t="s">
        <v>177</v>
      </c>
      <c r="Q41" s="117"/>
      <c r="R41" s="89" t="s">
        <v>49</v>
      </c>
      <c r="S41" s="90"/>
      <c r="T41" s="91"/>
    </row>
    <row r="42" spans="1:20" ht="15" customHeight="1">
      <c r="A42" s="105"/>
      <c r="B42" s="111" t="s">
        <v>70</v>
      </c>
      <c r="C42" s="94">
        <v>27029</v>
      </c>
      <c r="D42" s="95" t="s">
        <v>19</v>
      </c>
      <c r="E42" s="114" t="s">
        <v>20</v>
      </c>
      <c r="F42" s="94" t="s">
        <v>163</v>
      </c>
      <c r="G42" s="95"/>
      <c r="H42" s="94" t="s">
        <v>163</v>
      </c>
      <c r="I42" s="95"/>
      <c r="J42" s="43">
        <f t="shared" si="2"/>
        <v>99.62404629390734</v>
      </c>
      <c r="K42" s="95" t="s">
        <v>164</v>
      </c>
      <c r="L42" s="94">
        <v>27131</v>
      </c>
      <c r="M42" s="95" t="s">
        <v>19</v>
      </c>
      <c r="N42" s="114" t="s">
        <v>76</v>
      </c>
      <c r="O42" s="122" t="s">
        <v>55</v>
      </c>
      <c r="P42" s="116" t="s">
        <v>178</v>
      </c>
      <c r="Q42" s="117"/>
      <c r="R42" s="120" t="s">
        <v>42</v>
      </c>
      <c r="S42" s="90" t="s">
        <v>166</v>
      </c>
      <c r="T42" s="54" t="s">
        <v>88</v>
      </c>
    </row>
    <row r="43" spans="1:20" ht="15" customHeight="1">
      <c r="A43" s="105"/>
      <c r="B43" s="111" t="s">
        <v>78</v>
      </c>
      <c r="C43" s="94">
        <v>2294</v>
      </c>
      <c r="D43" s="95" t="s">
        <v>19</v>
      </c>
      <c r="E43" s="114" t="s">
        <v>20</v>
      </c>
      <c r="F43" s="94" t="s">
        <v>163</v>
      </c>
      <c r="G43" s="95"/>
      <c r="H43" s="94" t="s">
        <v>163</v>
      </c>
      <c r="I43" s="95"/>
      <c r="J43" s="43">
        <f t="shared" si="2"/>
        <v>104.5102505694761</v>
      </c>
      <c r="K43" s="95" t="s">
        <v>164</v>
      </c>
      <c r="L43" s="94">
        <v>2195</v>
      </c>
      <c r="M43" s="95" t="s">
        <v>19</v>
      </c>
      <c r="N43" s="114" t="s">
        <v>76</v>
      </c>
      <c r="O43" s="122" t="s">
        <v>55</v>
      </c>
      <c r="P43" s="116" t="s">
        <v>182</v>
      </c>
      <c r="Q43" s="117"/>
      <c r="R43" s="89" t="s">
        <v>167</v>
      </c>
      <c r="S43" s="90"/>
      <c r="T43" s="54" t="s">
        <v>168</v>
      </c>
    </row>
    <row r="44" spans="1:20" ht="15" customHeight="1">
      <c r="A44" s="105"/>
      <c r="B44" s="111" t="s">
        <v>169</v>
      </c>
      <c r="C44" s="94">
        <v>6576</v>
      </c>
      <c r="D44" s="95" t="s">
        <v>19</v>
      </c>
      <c r="E44" s="114" t="s">
        <v>20</v>
      </c>
      <c r="F44" s="94" t="s">
        <v>163</v>
      </c>
      <c r="G44" s="95"/>
      <c r="H44" s="94" t="s">
        <v>163</v>
      </c>
      <c r="I44" s="95"/>
      <c r="J44" s="43">
        <f t="shared" si="2"/>
        <v>100.76616610481153</v>
      </c>
      <c r="K44" s="95" t="s">
        <v>164</v>
      </c>
      <c r="L44" s="94">
        <v>6526</v>
      </c>
      <c r="M44" s="95" t="s">
        <v>19</v>
      </c>
      <c r="N44" s="114" t="s">
        <v>76</v>
      </c>
      <c r="O44" s="122" t="s">
        <v>55</v>
      </c>
      <c r="P44" s="116"/>
      <c r="Q44" s="117"/>
      <c r="R44" s="89" t="s">
        <v>39</v>
      </c>
      <c r="S44" s="90"/>
      <c r="T44" s="91"/>
    </row>
    <row r="45" spans="1:20" ht="15" customHeight="1">
      <c r="A45" s="105"/>
      <c r="B45" s="111"/>
      <c r="C45" s="94"/>
      <c r="D45" s="95"/>
      <c r="E45" s="114"/>
      <c r="F45" s="94"/>
      <c r="G45" s="95"/>
      <c r="H45" s="94"/>
      <c r="I45" s="95"/>
      <c r="J45" s="43"/>
      <c r="K45" s="95"/>
      <c r="L45" s="94"/>
      <c r="M45" s="95"/>
      <c r="N45" s="114"/>
      <c r="O45" s="123"/>
      <c r="P45" s="116"/>
      <c r="Q45" s="117"/>
      <c r="R45" s="120" t="s">
        <v>85</v>
      </c>
      <c r="S45" s="90" t="s">
        <v>170</v>
      </c>
      <c r="T45" s="91" t="s">
        <v>37</v>
      </c>
    </row>
    <row r="46" spans="1:20" ht="15" customHeight="1">
      <c r="A46" s="118" t="s">
        <v>69</v>
      </c>
      <c r="B46" s="119"/>
      <c r="C46" s="94"/>
      <c r="D46" s="95"/>
      <c r="E46" s="114"/>
      <c r="F46" s="94"/>
      <c r="G46" s="95"/>
      <c r="H46" s="94"/>
      <c r="I46" s="95"/>
      <c r="J46" s="94"/>
      <c r="K46" s="95"/>
      <c r="L46" s="94"/>
      <c r="M46" s="95"/>
      <c r="N46" s="97"/>
      <c r="O46" s="115"/>
      <c r="P46" s="116"/>
      <c r="Q46" s="117"/>
      <c r="R46" s="125" t="s">
        <v>38</v>
      </c>
      <c r="S46" s="90" t="s">
        <v>171</v>
      </c>
      <c r="T46" s="91" t="s">
        <v>37</v>
      </c>
    </row>
    <row r="47" spans="1:20" ht="15" customHeight="1">
      <c r="A47" s="118" t="s">
        <v>9</v>
      </c>
      <c r="B47" s="119"/>
      <c r="C47" s="94">
        <f>SUM(C48:C52)</f>
        <v>27570</v>
      </c>
      <c r="D47" s="95" t="s">
        <v>19</v>
      </c>
      <c r="E47" s="114" t="s">
        <v>110</v>
      </c>
      <c r="F47" s="94" t="s">
        <v>163</v>
      </c>
      <c r="G47" s="95"/>
      <c r="H47" s="94" t="s">
        <v>163</v>
      </c>
      <c r="I47" s="95"/>
      <c r="J47" s="43">
        <f aca="true" t="shared" si="3" ref="J47:J52">C47/L47*100</f>
        <v>85.50693173712123</v>
      </c>
      <c r="K47" s="95" t="s">
        <v>164</v>
      </c>
      <c r="L47" s="94">
        <f>SUM(L48:L52)</f>
        <v>32243</v>
      </c>
      <c r="M47" s="95" t="s">
        <v>19</v>
      </c>
      <c r="N47" s="114" t="s">
        <v>20</v>
      </c>
      <c r="O47" s="121" t="s">
        <v>26</v>
      </c>
      <c r="P47" s="116" t="s">
        <v>111</v>
      </c>
      <c r="Q47" s="117"/>
      <c r="R47" s="89" t="s">
        <v>86</v>
      </c>
      <c r="S47" s="90"/>
      <c r="T47" s="91"/>
    </row>
    <row r="48" spans="1:20" ht="15" customHeight="1">
      <c r="A48" s="105"/>
      <c r="B48" s="111" t="s">
        <v>68</v>
      </c>
      <c r="C48" s="94">
        <v>23407</v>
      </c>
      <c r="D48" s="95" t="s">
        <v>19</v>
      </c>
      <c r="E48" s="114" t="s">
        <v>110</v>
      </c>
      <c r="F48" s="94" t="s">
        <v>163</v>
      </c>
      <c r="G48" s="95"/>
      <c r="H48" s="94" t="s">
        <v>163</v>
      </c>
      <c r="I48" s="95"/>
      <c r="J48" s="43">
        <f t="shared" si="3"/>
        <v>89.31583164803297</v>
      </c>
      <c r="K48" s="95" t="s">
        <v>164</v>
      </c>
      <c r="L48" s="94">
        <v>26207</v>
      </c>
      <c r="M48" s="95" t="s">
        <v>19</v>
      </c>
      <c r="N48" s="114" t="s">
        <v>20</v>
      </c>
      <c r="O48" s="123" t="s">
        <v>172</v>
      </c>
      <c r="P48" s="116" t="s">
        <v>179</v>
      </c>
      <c r="Q48" s="117"/>
      <c r="R48" s="125" t="s">
        <v>40</v>
      </c>
      <c r="S48" s="90" t="s">
        <v>173</v>
      </c>
      <c r="T48" s="91" t="s">
        <v>41</v>
      </c>
    </row>
    <row r="49" spans="1:20" ht="15" customHeight="1">
      <c r="A49" s="105"/>
      <c r="B49" s="111" t="s">
        <v>8</v>
      </c>
      <c r="C49" s="94">
        <v>736</v>
      </c>
      <c r="D49" s="95" t="s">
        <v>19</v>
      </c>
      <c r="E49" s="114" t="s">
        <v>110</v>
      </c>
      <c r="F49" s="94" t="s">
        <v>163</v>
      </c>
      <c r="G49" s="95"/>
      <c r="H49" s="94" t="s">
        <v>163</v>
      </c>
      <c r="I49" s="95"/>
      <c r="J49" s="43">
        <f t="shared" si="3"/>
        <v>25.734265734265733</v>
      </c>
      <c r="K49" s="95" t="s">
        <v>164</v>
      </c>
      <c r="L49" s="94">
        <v>2860</v>
      </c>
      <c r="M49" s="95" t="s">
        <v>19</v>
      </c>
      <c r="N49" s="114" t="s">
        <v>20</v>
      </c>
      <c r="O49" s="123" t="s">
        <v>172</v>
      </c>
      <c r="P49" s="116" t="s">
        <v>180</v>
      </c>
      <c r="Q49" s="117"/>
      <c r="R49" s="89" t="s">
        <v>109</v>
      </c>
      <c r="S49" s="90"/>
      <c r="T49" s="91"/>
    </row>
    <row r="50" spans="1:20" ht="15" customHeight="1">
      <c r="A50" s="105"/>
      <c r="B50" s="111" t="s">
        <v>70</v>
      </c>
      <c r="C50" s="94">
        <v>1402</v>
      </c>
      <c r="D50" s="95" t="s">
        <v>19</v>
      </c>
      <c r="E50" s="114" t="s">
        <v>110</v>
      </c>
      <c r="F50" s="94" t="s">
        <v>163</v>
      </c>
      <c r="G50" s="95"/>
      <c r="H50" s="94" t="s">
        <v>163</v>
      </c>
      <c r="I50" s="95"/>
      <c r="J50" s="43">
        <f t="shared" si="3"/>
        <v>103.77498149518875</v>
      </c>
      <c r="K50" s="95" t="s">
        <v>164</v>
      </c>
      <c r="L50" s="94">
        <v>1351</v>
      </c>
      <c r="M50" s="95" t="s">
        <v>19</v>
      </c>
      <c r="N50" s="114" t="s">
        <v>20</v>
      </c>
      <c r="O50" s="123" t="s">
        <v>172</v>
      </c>
      <c r="P50" s="116" t="s">
        <v>181</v>
      </c>
      <c r="Q50" s="117"/>
      <c r="R50" s="89" t="s">
        <v>174</v>
      </c>
      <c r="S50" s="90"/>
      <c r="T50" s="91"/>
    </row>
    <row r="51" spans="1:20" ht="15" customHeight="1">
      <c r="A51" s="105"/>
      <c r="B51" s="111" t="s">
        <v>78</v>
      </c>
      <c r="C51" s="94">
        <v>1241</v>
      </c>
      <c r="D51" s="95" t="s">
        <v>19</v>
      </c>
      <c r="E51" s="114" t="s">
        <v>110</v>
      </c>
      <c r="F51" s="94" t="s">
        <v>163</v>
      </c>
      <c r="G51" s="95"/>
      <c r="H51" s="94" t="s">
        <v>163</v>
      </c>
      <c r="I51" s="95"/>
      <c r="J51" s="43">
        <f t="shared" si="3"/>
        <v>115.01390176088971</v>
      </c>
      <c r="K51" s="95" t="s">
        <v>164</v>
      </c>
      <c r="L51" s="94">
        <v>1079</v>
      </c>
      <c r="M51" s="95" t="s">
        <v>19</v>
      </c>
      <c r="N51" s="114" t="s">
        <v>20</v>
      </c>
      <c r="O51" s="123" t="s">
        <v>172</v>
      </c>
      <c r="P51" s="116" t="s">
        <v>79</v>
      </c>
      <c r="Q51" s="117"/>
      <c r="R51" s="89" t="s">
        <v>175</v>
      </c>
      <c r="S51" s="90"/>
      <c r="T51" s="91"/>
    </row>
    <row r="52" spans="1:20" ht="15" customHeight="1">
      <c r="A52" s="105"/>
      <c r="B52" s="111" t="s">
        <v>169</v>
      </c>
      <c r="C52" s="94">
        <v>784</v>
      </c>
      <c r="D52" s="95" t="s">
        <v>19</v>
      </c>
      <c r="E52" s="114" t="s">
        <v>110</v>
      </c>
      <c r="F52" s="94" t="s">
        <v>163</v>
      </c>
      <c r="G52" s="95"/>
      <c r="H52" s="94" t="s">
        <v>163</v>
      </c>
      <c r="I52" s="95"/>
      <c r="J52" s="43">
        <f t="shared" si="3"/>
        <v>105.09383378016086</v>
      </c>
      <c r="K52" s="95" t="s">
        <v>164</v>
      </c>
      <c r="L52" s="94">
        <v>746</v>
      </c>
      <c r="M52" s="95" t="s">
        <v>19</v>
      </c>
      <c r="N52" s="114" t="s">
        <v>20</v>
      </c>
      <c r="O52" s="123" t="s">
        <v>172</v>
      </c>
      <c r="P52" s="116"/>
      <c r="Q52" s="117"/>
      <c r="R52" s="125" t="s">
        <v>44</v>
      </c>
      <c r="S52" s="90" t="s">
        <v>151</v>
      </c>
      <c r="T52" s="91" t="s">
        <v>31</v>
      </c>
    </row>
    <row r="53" spans="1:20" ht="15" customHeight="1">
      <c r="A53" s="105"/>
      <c r="B53" s="111"/>
      <c r="C53" s="94"/>
      <c r="D53" s="95"/>
      <c r="E53" s="114"/>
      <c r="F53" s="94"/>
      <c r="G53" s="95"/>
      <c r="H53" s="94"/>
      <c r="I53" s="95"/>
      <c r="J53" s="43"/>
      <c r="K53" s="95"/>
      <c r="L53" s="94"/>
      <c r="M53" s="95"/>
      <c r="N53" s="126"/>
      <c r="O53" s="123"/>
      <c r="P53" s="116"/>
      <c r="Q53" s="117"/>
      <c r="R53" s="89" t="s">
        <v>52</v>
      </c>
      <c r="S53" s="90" t="s">
        <v>165</v>
      </c>
      <c r="T53" s="54" t="s">
        <v>87</v>
      </c>
    </row>
    <row r="54" spans="1:20" ht="15" customHeight="1" thickBot="1">
      <c r="A54" s="127"/>
      <c r="B54" s="128" t="s">
        <v>176</v>
      </c>
      <c r="C54" s="129"/>
      <c r="D54" s="130"/>
      <c r="E54" s="131"/>
      <c r="F54" s="132"/>
      <c r="G54" s="130"/>
      <c r="H54" s="132"/>
      <c r="I54" s="130"/>
      <c r="J54" s="133"/>
      <c r="K54" s="130"/>
      <c r="L54" s="129"/>
      <c r="M54" s="130"/>
      <c r="N54" s="129"/>
      <c r="O54" s="134"/>
      <c r="P54" s="135" t="s">
        <v>176</v>
      </c>
      <c r="Q54" s="117"/>
      <c r="R54" s="136" t="s">
        <v>53</v>
      </c>
      <c r="S54" s="137"/>
      <c r="T54" s="138" t="s">
        <v>115</v>
      </c>
    </row>
    <row r="55" spans="1:20" s="4" customFormat="1" ht="12">
      <c r="A55" s="139" t="s">
        <v>127</v>
      </c>
      <c r="B55" s="139"/>
      <c r="C55" s="139"/>
      <c r="D55" s="139"/>
      <c r="E55" s="140"/>
      <c r="F55" s="140"/>
      <c r="G55" s="140"/>
      <c r="H55" s="140"/>
      <c r="I55" s="140"/>
      <c r="J55" s="140"/>
      <c r="K55" s="140"/>
      <c r="L55" s="139"/>
      <c r="M55" s="139"/>
      <c r="N55" s="139"/>
      <c r="O55" s="141"/>
      <c r="P55" s="6"/>
      <c r="Q55" s="7"/>
      <c r="R55" s="142"/>
      <c r="S55" s="143"/>
      <c r="T55" s="143"/>
    </row>
    <row r="56" spans="1:20" ht="12">
      <c r="A56" s="144"/>
      <c r="B56" s="144" t="s">
        <v>128</v>
      </c>
      <c r="C56" s="144"/>
      <c r="D56" s="144"/>
      <c r="E56" s="145"/>
      <c r="F56" s="145"/>
      <c r="G56" s="145"/>
      <c r="H56" s="145"/>
      <c r="I56" s="145"/>
      <c r="J56" s="145"/>
      <c r="K56" s="145"/>
      <c r="L56" s="144"/>
      <c r="M56" s="144"/>
      <c r="N56" s="144"/>
      <c r="O56" s="146"/>
      <c r="R56" s="84"/>
      <c r="S56" s="85"/>
      <c r="T56" s="85"/>
    </row>
    <row r="57" spans="1:15" ht="12">
      <c r="A57" s="144" t="s">
        <v>126</v>
      </c>
      <c r="B57" s="144"/>
      <c r="C57" s="144"/>
      <c r="D57" s="144"/>
      <c r="E57" s="145"/>
      <c r="F57" s="145"/>
      <c r="G57" s="145"/>
      <c r="H57" s="145"/>
      <c r="I57" s="145"/>
      <c r="J57" s="145"/>
      <c r="K57" s="145"/>
      <c r="L57" s="144"/>
      <c r="M57" s="144"/>
      <c r="N57" s="144"/>
      <c r="O57" s="146"/>
    </row>
    <row r="58" spans="1:15" ht="12">
      <c r="A58" s="144"/>
      <c r="B58" s="144"/>
      <c r="C58" s="144"/>
      <c r="D58" s="144"/>
      <c r="E58" s="145"/>
      <c r="F58" s="145"/>
      <c r="G58" s="145"/>
      <c r="H58" s="145"/>
      <c r="I58" s="145"/>
      <c r="J58" s="145"/>
      <c r="K58" s="145"/>
      <c r="L58" s="144"/>
      <c r="M58" s="144"/>
      <c r="N58" s="144"/>
      <c r="O58" s="146"/>
    </row>
    <row r="59" spans="1:15" ht="12">
      <c r="A59" s="144"/>
      <c r="B59" s="144"/>
      <c r="C59" s="144"/>
      <c r="D59" s="144"/>
      <c r="E59" s="145"/>
      <c r="F59" s="145"/>
      <c r="G59" s="145"/>
      <c r="H59" s="145"/>
      <c r="I59" s="145"/>
      <c r="J59" s="145"/>
      <c r="K59" s="145"/>
      <c r="L59" s="144"/>
      <c r="M59" s="144"/>
      <c r="N59" s="144"/>
      <c r="O59" s="146"/>
    </row>
    <row r="60" spans="1:15" ht="12">
      <c r="A60" s="144"/>
      <c r="B60" s="144"/>
      <c r="C60" s="144"/>
      <c r="D60" s="144"/>
      <c r="E60" s="145"/>
      <c r="F60" s="145"/>
      <c r="G60" s="145"/>
      <c r="H60" s="145"/>
      <c r="I60" s="145"/>
      <c r="J60" s="145"/>
      <c r="K60" s="145"/>
      <c r="L60" s="144"/>
      <c r="M60" s="144"/>
      <c r="N60" s="144"/>
      <c r="O60" s="146"/>
    </row>
    <row r="61" spans="1:15" ht="12">
      <c r="A61" s="148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6"/>
    </row>
    <row r="62" spans="1:15" ht="12">
      <c r="A62" s="148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6"/>
    </row>
    <row r="63" spans="1:15" ht="12">
      <c r="A63" s="148"/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6"/>
    </row>
  </sheetData>
  <mergeCells count="16">
    <mergeCell ref="A1:T1"/>
    <mergeCell ref="R3:T3"/>
    <mergeCell ref="A10:B10"/>
    <mergeCell ref="C4:D4"/>
    <mergeCell ref="F4:G4"/>
    <mergeCell ref="H4:I4"/>
    <mergeCell ref="A4:B4"/>
    <mergeCell ref="J4:K4"/>
    <mergeCell ref="A6:B6"/>
    <mergeCell ref="L4:M4"/>
    <mergeCell ref="A38:B38"/>
    <mergeCell ref="A39:B39"/>
    <mergeCell ref="R2:T2"/>
    <mergeCell ref="A18:B18"/>
    <mergeCell ref="A24:B24"/>
    <mergeCell ref="A31:B31"/>
  </mergeCells>
  <hyperlinks>
    <hyperlink ref="O11" r:id="rId1" display="総務省報道発表(H15.3.7)"/>
    <hyperlink ref="O27" r:id="rId2" display="ＢＳデジタル放送の普及状況"/>
    <hyperlink ref="O28" r:id="rId3" display="衛星放送受信契約数"/>
    <hyperlink ref="O26" r:id="rId4" display="衛星放送受信契約数"/>
    <hyperlink ref="O33" r:id="rId5" display="第二種電気通信事業者数の推移"/>
    <hyperlink ref="O20" r:id="rId6" display="事業者別契約数"/>
    <hyperlink ref="O21" r:id="rId7" display="事業者別契約数"/>
    <hyperlink ref="O22" r:id="rId8" display="事業者別契約数"/>
    <hyperlink ref="O40" r:id="rId9" display="総務省報道発表資料（Ｈ15.3.28）"/>
    <hyperlink ref="O41" r:id="rId10" display="総務省報道発表資料（Ｈ15.3.28）"/>
    <hyperlink ref="O42" r:id="rId11" display="総務省報道発表資料（Ｈ15.3.28）"/>
    <hyperlink ref="O43" r:id="rId12" display="総務省報道発表資料（Ｈ15.3.28）"/>
    <hyperlink ref="O44" r:id="rId13" display="総務省報道発表資料（Ｈ15.3.28）"/>
    <hyperlink ref="O52" r:id="rId14" display="総務省報道発表資料（Ｈ15.2.28）"/>
    <hyperlink ref="O32" r:id="rId15" display="電気通信事業者数の推移"/>
    <hyperlink ref="O7" r:id="rId16" display="総務省報道発表(H15.6.11)"/>
    <hyperlink ref="O8" r:id="rId17" display="総務省報道発表(H15.6.11)"/>
    <hyperlink ref="O19" r:id="rId18" display="事業者別契約数"/>
    <hyperlink ref="O48:O51" r:id="rId19" display="総務省報道発表資料（Ｈ15.2.28）"/>
    <hyperlink ref="O16" r:id="rId20" display="総務省報道発表(H15.6.27)"/>
    <hyperlink ref="O15" r:id="rId21" display="総務省報道発表(H15.6.27)"/>
    <hyperlink ref="O14" r:id="rId22" display="総務省報道発表(H15.6.27)"/>
    <hyperlink ref="O13" r:id="rId23" display="総務省報道発表(H15.6.27)"/>
    <hyperlink ref="O12" r:id="rId24" display="総務省報道発表(H15.6.27)"/>
  </hyperlinks>
  <printOptions horizontalCentered="1" verticalCentered="1"/>
  <pageMargins left="0.1968503937007874" right="0.1968503937007874" top="0.31496062992125984" bottom="0.3937007874015748" header="0.2755905511811024" footer="0.35433070866141736"/>
  <pageSetup fitToHeight="1" fitToWidth="1" horizontalDpi="300" verticalDpi="300" orientation="landscape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S0006795</dc:creator>
  <cp:keywords/>
  <dc:description/>
  <cp:lastModifiedBy>CXMedia Inc. 大角 義光</cp:lastModifiedBy>
  <cp:lastPrinted>2004-02-20T12:07:27Z</cp:lastPrinted>
  <dcterms:created xsi:type="dcterms:W3CDTF">2002-03-05T05:04:18Z</dcterms:created>
  <dcterms:modified xsi:type="dcterms:W3CDTF">2004-02-12T04:14:08Z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-1720196492</vt:i4>
  </property>
  <property fmtid="{D5CDD505-2E9C-101B-9397-08002B2CF9AE}" pid="3" name="_EmailSubject">
    <vt:lpwstr>情報通信主要データ２月分更新について</vt:lpwstr>
  </property>
  <property fmtid="{D5CDD505-2E9C-101B-9397-08002B2CF9AE}" pid="4" name="_AuthorEmail">
    <vt:lpwstr>k7.suzuki@soumu.go.jp</vt:lpwstr>
  </property>
  <property fmtid="{D5CDD505-2E9C-101B-9397-08002B2CF9AE}" pid="5" name="_AuthorEmailDisplayName">
    <vt:lpwstr>鈴木 健太郎</vt:lpwstr>
  </property>
</Properties>
</file>